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zjzl2\Desktop\【奖助学金】2026奖学金评定\【本科生综合测评】通知\综合测评结果\"/>
    </mc:Choice>
  </mc:AlternateContent>
  <xr:revisionPtr revIDLastSave="0" documentId="13_ncr:1_{9DC5FEC8-50AE-4113-9B82-0AD4DD7AFC32}" xr6:coauthVersionLast="36" xr6:coauthVersionMax="36" xr10:uidLastSave="{00000000-0000-0000-0000-000000000000}"/>
  <bookViews>
    <workbookView xWindow="0" yWindow="0" windowWidth="19200" windowHeight="8055" xr2:uid="{00000000-000D-0000-FFFF-FFFF00000000}"/>
  </bookViews>
  <sheets>
    <sheet name="F23船" sheetId="3" r:id="rId1"/>
    <sheet name="F23力学" sheetId="1" r:id="rId2"/>
    <sheet name="F23土木" sheetId="4" r:id="rId3"/>
  </sheets>
  <definedNames>
    <definedName name="_xlnm._FilterDatabase" localSheetId="0" hidden="1">F23船!$A$2:$K$89</definedName>
    <definedName name="_xlnm._FilterDatabase" localSheetId="1" hidden="1">F23力学!$A$1:$M$27</definedName>
    <definedName name="_xlnm._FilterDatabase" localSheetId="2" hidden="1">F23土木!$A$1:$M$22</definedName>
  </definedNames>
  <calcPr calcId="191029"/>
</workbook>
</file>

<file path=xl/calcChain.xml><?xml version="1.0" encoding="utf-8"?>
<calcChain xmlns="http://schemas.openxmlformats.org/spreadsheetml/2006/main">
  <c r="F20" i="4" l="1"/>
  <c r="D20" i="4"/>
  <c r="I20" i="4" s="1"/>
  <c r="F18" i="4"/>
  <c r="D18" i="4"/>
  <c r="F17" i="4"/>
  <c r="D17" i="4"/>
  <c r="F16" i="4"/>
  <c r="D16" i="4"/>
  <c r="F15" i="4"/>
  <c r="D15" i="4"/>
  <c r="I15" i="4" s="1"/>
  <c r="E14" i="4"/>
  <c r="F14" i="4" s="1"/>
  <c r="D14" i="4"/>
  <c r="F13" i="4"/>
  <c r="D13" i="4"/>
  <c r="I13" i="4" s="1"/>
  <c r="F11" i="4"/>
  <c r="D11" i="4"/>
  <c r="F9" i="4"/>
  <c r="D9" i="4"/>
  <c r="I9" i="4" s="1"/>
  <c r="F5" i="4"/>
  <c r="D5" i="4"/>
  <c r="F3" i="4"/>
  <c r="D3" i="4"/>
  <c r="I3" i="4" s="1"/>
  <c r="I11" i="4" l="1"/>
  <c r="I16" i="4"/>
  <c r="I5" i="4"/>
  <c r="I17" i="4"/>
  <c r="I14" i="4"/>
  <c r="I18" i="4"/>
  <c r="F54" i="3"/>
  <c r="D54" i="3"/>
  <c r="F6" i="3"/>
  <c r="D6" i="3"/>
  <c r="F64" i="3"/>
  <c r="D64" i="3"/>
  <c r="F66" i="3"/>
  <c r="D66" i="3"/>
  <c r="F76" i="3"/>
  <c r="D76" i="3"/>
  <c r="I76" i="3" s="1"/>
  <c r="F20" i="3"/>
  <c r="D20" i="3"/>
  <c r="F8" i="3"/>
  <c r="D8" i="3"/>
  <c r="F42" i="3"/>
  <c r="D42" i="3"/>
  <c r="F50" i="3"/>
  <c r="D50" i="3"/>
  <c r="I50" i="3" s="1"/>
  <c r="F49" i="3"/>
  <c r="D49" i="3"/>
  <c r="F39" i="3"/>
  <c r="D39" i="3"/>
  <c r="F48" i="3"/>
  <c r="D48" i="3"/>
  <c r="I48" i="3" l="1"/>
  <c r="I66" i="3"/>
  <c r="I54" i="3"/>
  <c r="I8" i="3"/>
  <c r="I49" i="3"/>
  <c r="I20" i="3"/>
  <c r="I6" i="3"/>
  <c r="I64" i="3"/>
  <c r="I39" i="3"/>
  <c r="I42" i="3"/>
  <c r="F85" i="3"/>
  <c r="D85" i="3"/>
  <c r="I85" i="3" s="1"/>
  <c r="F84" i="3"/>
  <c r="D84" i="3"/>
  <c r="F78" i="3"/>
  <c r="D78" i="3"/>
  <c r="F77" i="3"/>
  <c r="D77" i="3"/>
  <c r="F73" i="3"/>
  <c r="D73" i="3"/>
  <c r="I73" i="3" s="1"/>
  <c r="F62" i="3"/>
  <c r="D62" i="3"/>
  <c r="F59" i="3"/>
  <c r="D59" i="3"/>
  <c r="I59" i="3" s="1"/>
  <c r="F57" i="3"/>
  <c r="D57" i="3"/>
  <c r="I57" i="3" s="1"/>
  <c r="F53" i="3"/>
  <c r="D53" i="3"/>
  <c r="I53" i="3" s="1"/>
  <c r="F47" i="3"/>
  <c r="D47" i="3"/>
  <c r="F30" i="3"/>
  <c r="D30" i="3"/>
  <c r="F22" i="3"/>
  <c r="D22" i="3"/>
  <c r="F27" i="3"/>
  <c r="D27" i="3"/>
  <c r="I27" i="3" s="1"/>
  <c r="F3" i="3"/>
  <c r="D3" i="3"/>
  <c r="I3" i="3" s="1"/>
  <c r="F4" i="3"/>
  <c r="D4" i="3"/>
  <c r="I4" i="3" s="1"/>
  <c r="I30" i="3" l="1"/>
  <c r="I62" i="3"/>
  <c r="I84" i="3"/>
  <c r="I22" i="3"/>
  <c r="I77" i="3"/>
  <c r="I47" i="3"/>
  <c r="I78" i="3"/>
</calcChain>
</file>

<file path=xl/sharedStrings.xml><?xml version="1.0" encoding="utf-8"?>
<sst xmlns="http://schemas.openxmlformats.org/spreadsheetml/2006/main" count="164" uniqueCount="142">
  <si>
    <t>综合测评成绩统计汇总表（2023级船舶与海洋工程(含船数双学位及旭华班)专业）</t>
  </si>
  <si>
    <t>序号</t>
  </si>
  <si>
    <t>学号</t>
  </si>
  <si>
    <t>学业成绩
原始分数</t>
  </si>
  <si>
    <t>A70％学
业成绩</t>
  </si>
  <si>
    <t>宿舍文明成
绩原始分数</t>
  </si>
  <si>
    <t>B5％宿舍
文明成绩</t>
  </si>
  <si>
    <t>C素质拓展
基本分数</t>
  </si>
  <si>
    <t>D素质拓展
鼓励分数</t>
  </si>
  <si>
    <t>合计总分
(A+B+C+D)</t>
  </si>
  <si>
    <t>学业成绩排名</t>
  </si>
  <si>
    <t>综合测评排名</t>
  </si>
  <si>
    <t>综合测评成绩统计汇总表（2023工程力学(强基计划)专业）</t>
  </si>
  <si>
    <t>523010910203</t>
  </si>
  <si>
    <t>523010910183</t>
  </si>
  <si>
    <t>523010910194</t>
  </si>
  <si>
    <t>523010910193</t>
  </si>
  <si>
    <t>523010910191</t>
  </si>
  <si>
    <t>523010910185</t>
  </si>
  <si>
    <t>523010910189</t>
  </si>
  <si>
    <t>523010910200</t>
  </si>
  <si>
    <t>523010910207</t>
  </si>
  <si>
    <t>523010910202</t>
  </si>
  <si>
    <t>523010910201</t>
  </si>
  <si>
    <t>523010910187</t>
  </si>
  <si>
    <t>523010910199</t>
  </si>
  <si>
    <t>523010910192</t>
  </si>
  <si>
    <t>523010910204</t>
  </si>
  <si>
    <t>523010910195</t>
  </si>
  <si>
    <t>523010910190</t>
  </si>
  <si>
    <t>523010910205</t>
  </si>
  <si>
    <t>523010910184</t>
  </si>
  <si>
    <t>523010910186</t>
  </si>
  <si>
    <t>522010910207</t>
  </si>
  <si>
    <t>523010910196</t>
  </si>
  <si>
    <t>523010910206</t>
  </si>
  <si>
    <t>综合测评成绩统计汇总表（2023土木工程专业）</t>
  </si>
  <si>
    <t>523010910149</t>
  </si>
  <si>
    <t>523010910121</t>
  </si>
  <si>
    <t>523010910157</t>
  </si>
  <si>
    <t>523010910012</t>
  </si>
  <si>
    <t>523010910141</t>
  </si>
  <si>
    <t>523010910110</t>
  </si>
  <si>
    <t>523010910125</t>
  </si>
  <si>
    <t>523010910100</t>
  </si>
  <si>
    <t>523021910530</t>
  </si>
  <si>
    <t>523010910120</t>
  </si>
  <si>
    <t>523010910091</t>
  </si>
  <si>
    <t>523010910180</t>
  </si>
  <si>
    <t>523010910051</t>
  </si>
  <si>
    <t>523021910525</t>
  </si>
  <si>
    <t>523010910007</t>
  </si>
  <si>
    <t>523010910016</t>
  </si>
  <si>
    <t>523010910160</t>
  </si>
  <si>
    <t>523021910533</t>
  </si>
  <si>
    <t>523010910181</t>
  </si>
  <si>
    <t>523010910175</t>
  </si>
  <si>
    <t>523010910088</t>
  </si>
  <si>
    <t>523010910089</t>
  </si>
  <si>
    <t>523010910166</t>
  </si>
  <si>
    <t>523010910179</t>
  </si>
  <si>
    <t>523010910132</t>
  </si>
  <si>
    <t>523010910102</t>
  </si>
  <si>
    <t>523010910106</t>
  </si>
  <si>
    <t>523010910136</t>
  </si>
  <si>
    <t>523010910143</t>
  </si>
  <si>
    <t>523010910075</t>
  </si>
  <si>
    <t>523010910062</t>
  </si>
  <si>
    <t>522010910042</t>
    <phoneticPr fontId="12" type="noConversion"/>
  </si>
  <si>
    <t>523010910049</t>
    <phoneticPr fontId="12" type="noConversion"/>
  </si>
  <si>
    <t>523010910069</t>
    <phoneticPr fontId="12" type="noConversion"/>
  </si>
  <si>
    <t>523010910101</t>
    <phoneticPr fontId="12" type="noConversion"/>
  </si>
  <si>
    <t>523010910163</t>
    <phoneticPr fontId="12" type="noConversion"/>
  </si>
  <si>
    <t>523010910170</t>
    <phoneticPr fontId="12" type="noConversion"/>
  </si>
  <si>
    <t>523010910171</t>
    <phoneticPr fontId="12" type="noConversion"/>
  </si>
  <si>
    <t>523010910173</t>
    <phoneticPr fontId="12" type="noConversion"/>
  </si>
  <si>
    <t>523010910174</t>
    <phoneticPr fontId="12" type="noConversion"/>
  </si>
  <si>
    <t>523010910176</t>
    <phoneticPr fontId="12" type="noConversion"/>
  </si>
  <si>
    <t>523010910178</t>
    <phoneticPr fontId="12" type="noConversion"/>
  </si>
  <si>
    <t>523021910538</t>
    <phoneticPr fontId="12" type="noConversion"/>
  </si>
  <si>
    <t>523010910092</t>
  </si>
  <si>
    <t>523010910079</t>
  </si>
  <si>
    <t>523010910150</t>
  </si>
  <si>
    <t>521010910123</t>
  </si>
  <si>
    <t>523010910142</t>
  </si>
  <si>
    <t>523010910154</t>
  </si>
  <si>
    <t>523010910155</t>
  </si>
  <si>
    <t>523010910119</t>
  </si>
  <si>
    <t>523010910076</t>
  </si>
  <si>
    <t>523010910072</t>
  </si>
  <si>
    <t>521010910077</t>
  </si>
  <si>
    <t>523021910527</t>
  </si>
  <si>
    <t>523010910087</t>
  </si>
  <si>
    <t>523010910043</t>
  </si>
  <si>
    <t>523010910144</t>
  </si>
  <si>
    <t>523010910084</t>
  </si>
  <si>
    <t>523010910003</t>
  </si>
  <si>
    <t>523010910056</t>
  </si>
  <si>
    <t>523010910165</t>
  </si>
  <si>
    <t>523010910140</t>
  </si>
  <si>
    <t>523010910060</t>
  </si>
  <si>
    <t>523010910167</t>
  </si>
  <si>
    <t>523010910098</t>
  </si>
  <si>
    <t>523010910038</t>
  </si>
  <si>
    <t>523021910540</t>
  </si>
  <si>
    <t>523010910124</t>
  </si>
  <si>
    <t>523010910164</t>
  </si>
  <si>
    <t>523010910135</t>
  </si>
  <si>
    <t>523010910107</t>
  </si>
  <si>
    <t>523010910053</t>
  </si>
  <si>
    <t>523010910039</t>
    <phoneticPr fontId="10" type="noConversion"/>
  </si>
  <si>
    <t>523010910027</t>
    <phoneticPr fontId="10" type="noConversion"/>
  </si>
  <si>
    <t>523010910109</t>
    <phoneticPr fontId="10" type="noConversion"/>
  </si>
  <si>
    <t>523010910023</t>
    <phoneticPr fontId="10" type="noConversion"/>
  </si>
  <si>
    <t>521021910852</t>
    <phoneticPr fontId="10" type="noConversion"/>
  </si>
  <si>
    <t>523010910115</t>
    <phoneticPr fontId="10" type="noConversion"/>
  </si>
  <si>
    <t>523010910123</t>
    <phoneticPr fontId="10" type="noConversion"/>
  </si>
  <si>
    <t>523010910020</t>
    <phoneticPr fontId="10" type="noConversion"/>
  </si>
  <si>
    <t>523021910539</t>
    <phoneticPr fontId="10" type="noConversion"/>
  </si>
  <si>
    <t>523010910105</t>
    <phoneticPr fontId="10" type="noConversion"/>
  </si>
  <si>
    <t>523010910018</t>
    <phoneticPr fontId="10" type="noConversion"/>
  </si>
  <si>
    <t>523010910004</t>
    <phoneticPr fontId="10" type="noConversion"/>
  </si>
  <si>
    <t>523010910122</t>
    <phoneticPr fontId="10" type="noConversion"/>
  </si>
  <si>
    <t>523010910010</t>
    <phoneticPr fontId="10" type="noConversion"/>
  </si>
  <si>
    <t>523010910047</t>
    <phoneticPr fontId="10" type="noConversion"/>
  </si>
  <si>
    <t>523010910046</t>
    <phoneticPr fontId="10" type="noConversion"/>
  </si>
  <si>
    <t>523010910083</t>
    <phoneticPr fontId="10" type="noConversion"/>
  </si>
  <si>
    <t>523010910111</t>
    <phoneticPr fontId="10" type="noConversion"/>
  </si>
  <si>
    <t>523010910131</t>
    <phoneticPr fontId="10" type="noConversion"/>
  </si>
  <si>
    <t>523010910108</t>
    <phoneticPr fontId="10" type="noConversion"/>
  </si>
  <si>
    <t>523010910006</t>
    <phoneticPr fontId="10" type="noConversion"/>
  </si>
  <si>
    <t>523010910035</t>
    <phoneticPr fontId="10" type="noConversion"/>
  </si>
  <si>
    <t>523010910032</t>
    <phoneticPr fontId="10" type="noConversion"/>
  </si>
  <si>
    <t>523021910498</t>
    <phoneticPr fontId="10" type="noConversion"/>
  </si>
  <si>
    <t>523010910008</t>
    <phoneticPr fontId="10" type="noConversion"/>
  </si>
  <si>
    <t>523010910104</t>
    <phoneticPr fontId="10" type="noConversion"/>
  </si>
  <si>
    <t>522010910129</t>
    <phoneticPr fontId="10" type="noConversion"/>
  </si>
  <si>
    <t>523010910137</t>
    <phoneticPr fontId="10" type="noConversion"/>
  </si>
  <si>
    <t>523010910030</t>
    <phoneticPr fontId="10" type="noConversion"/>
  </si>
  <si>
    <t>523021910515</t>
    <phoneticPr fontId="10" type="noConversion"/>
  </si>
  <si>
    <t>523010910099</t>
    <phoneticPr fontId="10" type="noConversion"/>
  </si>
  <si>
    <t>523021910518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</si>
</sst>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);[Red]\(0.00\)"/>
  </numFmts>
  <fonts count="17" x14ac:knownFonts="1">
    <font>
      <sz val="11"/>
      <color theme="1"/>
      <name val="等线"/>
      <charset val="134"/>
      <scheme val="minor"/>
    </font>
    <font>
      <sz val="11"/>
      <color theme="1"/>
      <name val="等线"/>
      <family val="2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rgb="FF000000"/>
      <name val="等线"/>
      <family val="3"/>
      <charset val="134"/>
      <scheme val="minor"/>
    </font>
    <font>
      <sz val="14"/>
      <name val="仿宋"/>
      <family val="3"/>
      <charset val="134"/>
    </font>
    <font>
      <sz val="12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" fillId="0" borderId="0"/>
    <xf numFmtId="0" fontId="16" fillId="0" borderId="0">
      <alignment vertical="center"/>
    </xf>
  </cellStyleXfs>
  <cellXfs count="38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 readingOrder="1"/>
    </xf>
    <xf numFmtId="178" fontId="5" fillId="0" borderId="0" xfId="0" applyNumberFormat="1" applyFont="1" applyFill="1" applyBorder="1" applyAlignment="1">
      <alignment horizontal="center" vertical="center" wrapText="1" readingOrder="1"/>
    </xf>
    <xf numFmtId="178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178" fontId="5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/>
    <xf numFmtId="0" fontId="0" fillId="0" borderId="0" xfId="0" applyBorder="1"/>
    <xf numFmtId="0" fontId="0" fillId="0" borderId="0" xfId="0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178" fontId="8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 readingOrder="1"/>
    </xf>
    <xf numFmtId="0" fontId="13" fillId="2" borderId="1" xfId="0" applyFont="1" applyFill="1" applyBorder="1" applyAlignment="1">
      <alignment horizontal="center" vertical="center" wrapText="1" readingOrder="1"/>
    </xf>
    <xf numFmtId="49" fontId="13" fillId="2" borderId="1" xfId="0" applyNumberFormat="1" applyFont="1" applyFill="1" applyBorder="1" applyAlignment="1">
      <alignment horizontal="center" vertical="center" wrapText="1" readingOrder="1"/>
    </xf>
    <xf numFmtId="49" fontId="13" fillId="2" borderId="1" xfId="3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/>
    </xf>
    <xf numFmtId="49" fontId="3" fillId="0" borderId="3" xfId="0" applyNumberFormat="1" applyFont="1" applyBorder="1" applyAlignment="1">
      <alignment horizontal="center" vertical="center"/>
    </xf>
    <xf numFmtId="49" fontId="13" fillId="3" borderId="1" xfId="1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 wrapText="1"/>
    </xf>
    <xf numFmtId="49" fontId="0" fillId="0" borderId="0" xfId="0" applyNumberFormat="1"/>
    <xf numFmtId="178" fontId="4" fillId="0" borderId="1" xfId="0" applyNumberFormat="1" applyFont="1" applyBorder="1" applyAlignment="1">
      <alignment horizontal="center"/>
    </xf>
    <xf numFmtId="0" fontId="15" fillId="0" borderId="1" xfId="3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2" borderId="1" xfId="5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/>
    </xf>
  </cellXfs>
  <cellStyles count="6">
    <cellStyle name="常规" xfId="0" builtinId="0"/>
    <cellStyle name="常规 2" xfId="1" xr:uid="{00000000-0005-0000-0000-000031000000}"/>
    <cellStyle name="常规 2 2" xfId="2" xr:uid="{00000000-0005-0000-0000-000032000000}"/>
    <cellStyle name="常规 2 3" xfId="4" xr:uid="{49B2C2F1-A4FB-4F00-A58A-F5056CF4C55E}"/>
    <cellStyle name="常规 3" xfId="3" xr:uid="{00000000-0005-0000-0000-000031000000}"/>
    <cellStyle name="常规 4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9"/>
  <sheetViews>
    <sheetView tabSelected="1" zoomScaleNormal="100" workbookViewId="0">
      <selection activeCell="R7" sqref="R7"/>
    </sheetView>
  </sheetViews>
  <sheetFormatPr defaultColWidth="9" defaultRowHeight="14.25" x14ac:dyDescent="0.2"/>
  <cols>
    <col min="1" max="1" width="8.625" customWidth="1"/>
    <col min="2" max="2" width="15" style="31" customWidth="1"/>
    <col min="3" max="8" width="10.625" style="26" customWidth="1"/>
    <col min="9" max="9" width="15.625" style="26" customWidth="1"/>
    <col min="10" max="11" width="15.625" customWidth="1"/>
  </cols>
  <sheetData>
    <row r="1" spans="1:11" s="1" customFormat="1" ht="24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36" customHeight="1" x14ac:dyDescent="0.2">
      <c r="A2" s="20" t="s">
        <v>1</v>
      </c>
      <c r="B2" s="27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  <c r="I2" s="21" t="s">
        <v>9</v>
      </c>
      <c r="J2" s="20" t="s">
        <v>10</v>
      </c>
      <c r="K2" s="20" t="s">
        <v>11</v>
      </c>
    </row>
    <row r="3" spans="1:11" s="1" customFormat="1" ht="18" customHeight="1" x14ac:dyDescent="0.15">
      <c r="A3" s="22">
        <v>1</v>
      </c>
      <c r="B3" s="28" t="s">
        <v>111</v>
      </c>
      <c r="C3" s="32">
        <v>91.229761905000004</v>
      </c>
      <c r="D3" s="32">
        <f>C3*0.7</f>
        <v>63.860833333499997</v>
      </c>
      <c r="E3" s="32">
        <v>98.7</v>
      </c>
      <c r="F3" s="32">
        <f>E3*0.05</f>
        <v>4.9350000000000005</v>
      </c>
      <c r="G3" s="32">
        <v>10.25</v>
      </c>
      <c r="H3" s="32">
        <v>7.3</v>
      </c>
      <c r="I3" s="32">
        <f>D3+F3+G3+H3</f>
        <v>86.345833333499996</v>
      </c>
      <c r="J3" s="19">
        <v>4</v>
      </c>
      <c r="K3" s="19">
        <v>1</v>
      </c>
    </row>
    <row r="4" spans="1:11" s="1" customFormat="1" ht="18" customHeight="1" x14ac:dyDescent="0.15">
      <c r="A4" s="22">
        <v>2</v>
      </c>
      <c r="B4" s="28" t="s">
        <v>110</v>
      </c>
      <c r="C4" s="32">
        <v>93.514285713999996</v>
      </c>
      <c r="D4" s="32">
        <f>C4*0.7</f>
        <v>65.45999999979999</v>
      </c>
      <c r="E4" s="32">
        <v>97.7</v>
      </c>
      <c r="F4" s="32">
        <f>E4*0.05</f>
        <v>4.8850000000000007</v>
      </c>
      <c r="G4" s="32">
        <v>9.57</v>
      </c>
      <c r="H4" s="32">
        <v>6.25</v>
      </c>
      <c r="I4" s="32">
        <f>D4+F4+G4+H4</f>
        <v>86.164999999799988</v>
      </c>
      <c r="J4" s="19">
        <v>1</v>
      </c>
      <c r="K4" s="19">
        <v>2</v>
      </c>
    </row>
    <row r="5" spans="1:11" s="1" customFormat="1" ht="18" customHeight="1" x14ac:dyDescent="0.15">
      <c r="A5" s="22">
        <v>3</v>
      </c>
      <c r="B5" s="25" t="s">
        <v>93</v>
      </c>
      <c r="C5" s="32">
        <v>91.366666667000004</v>
      </c>
      <c r="D5" s="32">
        <v>63.956666666899999</v>
      </c>
      <c r="E5" s="32">
        <v>97.7</v>
      </c>
      <c r="F5" s="32">
        <v>4.8850000000000007</v>
      </c>
      <c r="G5" s="32">
        <v>11</v>
      </c>
      <c r="H5" s="32">
        <v>5.7</v>
      </c>
      <c r="I5" s="32">
        <v>85.541666666899999</v>
      </c>
      <c r="J5" s="19">
        <v>3</v>
      </c>
      <c r="K5" s="19">
        <v>3</v>
      </c>
    </row>
    <row r="6" spans="1:11" s="1" customFormat="1" ht="18" customHeight="1" x14ac:dyDescent="0.15">
      <c r="A6" s="22">
        <v>4</v>
      </c>
      <c r="B6" s="24" t="s">
        <v>78</v>
      </c>
      <c r="C6" s="32">
        <v>88.785714286000001</v>
      </c>
      <c r="D6" s="32">
        <f>C6*0.7</f>
        <v>62.150000000199995</v>
      </c>
      <c r="E6" s="32">
        <v>97.9</v>
      </c>
      <c r="F6" s="32">
        <f>E6*0.05</f>
        <v>4.8950000000000005</v>
      </c>
      <c r="G6" s="32">
        <v>11</v>
      </c>
      <c r="H6" s="32">
        <v>4</v>
      </c>
      <c r="I6" s="32">
        <f>D6+F6+G6+H6</f>
        <v>82.045000000199991</v>
      </c>
      <c r="J6" s="19">
        <v>11</v>
      </c>
      <c r="K6" s="19">
        <v>4</v>
      </c>
    </row>
    <row r="7" spans="1:11" s="1" customFormat="1" ht="18" customHeight="1" x14ac:dyDescent="0.15">
      <c r="A7" s="22">
        <v>5</v>
      </c>
      <c r="B7" s="25" t="s">
        <v>80</v>
      </c>
      <c r="C7" s="32">
        <v>90.728571428999999</v>
      </c>
      <c r="D7" s="32">
        <v>63.510000000299996</v>
      </c>
      <c r="E7" s="32">
        <v>97.4</v>
      </c>
      <c r="F7" s="32">
        <v>4.870000000000001</v>
      </c>
      <c r="G7" s="32">
        <v>10.5</v>
      </c>
      <c r="H7" s="32">
        <v>2.8</v>
      </c>
      <c r="I7" s="32">
        <v>81.680000000299998</v>
      </c>
      <c r="J7" s="19">
        <v>6</v>
      </c>
      <c r="K7" s="19">
        <v>5</v>
      </c>
    </row>
    <row r="8" spans="1:11" s="1" customFormat="1" ht="18" customHeight="1" x14ac:dyDescent="0.15">
      <c r="A8" s="22">
        <v>6</v>
      </c>
      <c r="B8" s="24" t="s">
        <v>73</v>
      </c>
      <c r="C8" s="32">
        <v>90.639473683999995</v>
      </c>
      <c r="D8" s="32">
        <f>C8*0.7</f>
        <v>63.447631578799992</v>
      </c>
      <c r="E8" s="32">
        <v>97.2</v>
      </c>
      <c r="F8" s="32">
        <f>E8*0.05</f>
        <v>4.8600000000000003</v>
      </c>
      <c r="G8" s="32">
        <v>11</v>
      </c>
      <c r="H8" s="32">
        <v>2.15</v>
      </c>
      <c r="I8" s="32">
        <f>D8+F8+G8+H8</f>
        <v>81.457631578800004</v>
      </c>
      <c r="J8" s="19">
        <v>7</v>
      </c>
      <c r="K8" s="19">
        <v>6</v>
      </c>
    </row>
    <row r="9" spans="1:11" s="1" customFormat="1" ht="18" customHeight="1" x14ac:dyDescent="0.15">
      <c r="A9" s="22">
        <v>7</v>
      </c>
      <c r="B9" s="29" t="s">
        <v>113</v>
      </c>
      <c r="C9" s="32">
        <v>88.593877551000006</v>
      </c>
      <c r="D9" s="32">
        <v>62.0157142857</v>
      </c>
      <c r="E9" s="32">
        <v>97.3</v>
      </c>
      <c r="F9" s="32">
        <v>4.8650000000000002</v>
      </c>
      <c r="G9" s="32">
        <v>10</v>
      </c>
      <c r="H9" s="32">
        <v>4.25</v>
      </c>
      <c r="I9" s="32">
        <v>81.130714285699995</v>
      </c>
      <c r="J9" s="19">
        <v>12</v>
      </c>
      <c r="K9" s="19">
        <v>7</v>
      </c>
    </row>
    <row r="10" spans="1:11" s="1" customFormat="1" ht="18" customHeight="1" x14ac:dyDescent="0.15">
      <c r="A10" s="22">
        <v>8</v>
      </c>
      <c r="B10" s="25" t="s">
        <v>83</v>
      </c>
      <c r="C10" s="32">
        <v>86.995000000000005</v>
      </c>
      <c r="D10" s="32">
        <v>60.896499999999996</v>
      </c>
      <c r="E10" s="32">
        <v>97.1</v>
      </c>
      <c r="F10" s="32">
        <v>4.8550000000000004</v>
      </c>
      <c r="G10" s="32">
        <v>10</v>
      </c>
      <c r="H10" s="32">
        <v>5.0999999999999996</v>
      </c>
      <c r="I10" s="32">
        <v>80.851499999999987</v>
      </c>
      <c r="J10" s="19">
        <v>23</v>
      </c>
      <c r="K10" s="19">
        <v>8</v>
      </c>
    </row>
    <row r="11" spans="1:11" s="1" customFormat="1" ht="18" customHeight="1" x14ac:dyDescent="0.15">
      <c r="A11" s="22">
        <v>9</v>
      </c>
      <c r="B11" s="29" t="s">
        <v>119</v>
      </c>
      <c r="C11" s="32">
        <v>86.493333332999995</v>
      </c>
      <c r="D11" s="32">
        <v>60.54533333309999</v>
      </c>
      <c r="E11" s="32">
        <v>98.4</v>
      </c>
      <c r="F11" s="32">
        <v>4.9200000000000008</v>
      </c>
      <c r="G11" s="32">
        <v>10.5</v>
      </c>
      <c r="H11" s="32">
        <v>4.3</v>
      </c>
      <c r="I11" s="32">
        <v>80.265333333099989</v>
      </c>
      <c r="J11" s="19">
        <v>27</v>
      </c>
      <c r="K11" s="19">
        <v>9</v>
      </c>
    </row>
    <row r="12" spans="1:11" s="1" customFormat="1" ht="18" customHeight="1" x14ac:dyDescent="0.15">
      <c r="A12" s="22">
        <v>10</v>
      </c>
      <c r="B12" s="29" t="s">
        <v>115</v>
      </c>
      <c r="C12" s="32">
        <v>88.052631579000007</v>
      </c>
      <c r="D12" s="32">
        <v>61.636842105299998</v>
      </c>
      <c r="E12" s="32">
        <v>98.2</v>
      </c>
      <c r="F12" s="32">
        <v>4.91</v>
      </c>
      <c r="G12" s="32">
        <v>11</v>
      </c>
      <c r="H12" s="32">
        <v>2.5499999999999998</v>
      </c>
      <c r="I12" s="32">
        <v>80.096842105299999</v>
      </c>
      <c r="J12" s="19">
        <v>17</v>
      </c>
      <c r="K12" s="19">
        <v>10</v>
      </c>
    </row>
    <row r="13" spans="1:11" s="1" customFormat="1" ht="18" customHeight="1" x14ac:dyDescent="0.15">
      <c r="A13" s="22">
        <v>11</v>
      </c>
      <c r="B13" s="25" t="s">
        <v>54</v>
      </c>
      <c r="C13" s="32">
        <v>91.533333333000002</v>
      </c>
      <c r="D13" s="32">
        <v>64.073333333099995</v>
      </c>
      <c r="E13" s="32">
        <v>94.8</v>
      </c>
      <c r="F13" s="32">
        <v>4.74</v>
      </c>
      <c r="G13" s="32">
        <v>10.95</v>
      </c>
      <c r="H13" s="32">
        <v>0.1</v>
      </c>
      <c r="I13" s="32">
        <v>79.863333333099987</v>
      </c>
      <c r="J13" s="19">
        <v>2</v>
      </c>
      <c r="K13" s="19">
        <v>11</v>
      </c>
    </row>
    <row r="14" spans="1:11" s="1" customFormat="1" ht="18" customHeight="1" x14ac:dyDescent="0.15">
      <c r="A14" s="22">
        <v>12</v>
      </c>
      <c r="B14" s="25" t="s">
        <v>56</v>
      </c>
      <c r="C14" s="32">
        <v>88.392857143000001</v>
      </c>
      <c r="D14" s="32">
        <v>61.875000000099995</v>
      </c>
      <c r="E14" s="32">
        <v>99.3</v>
      </c>
      <c r="F14" s="32">
        <v>4.9649999999999999</v>
      </c>
      <c r="G14" s="32">
        <v>10.44</v>
      </c>
      <c r="H14" s="32">
        <v>2.1</v>
      </c>
      <c r="I14" s="32">
        <v>79.380000000099983</v>
      </c>
      <c r="J14" s="19">
        <v>15</v>
      </c>
      <c r="K14" s="19">
        <v>12</v>
      </c>
    </row>
    <row r="15" spans="1:11" s="1" customFormat="1" ht="18" customHeight="1" x14ac:dyDescent="0.15">
      <c r="A15" s="22">
        <v>13</v>
      </c>
      <c r="B15" s="25" t="s">
        <v>81</v>
      </c>
      <c r="C15" s="32">
        <v>88.284210525999995</v>
      </c>
      <c r="D15" s="32">
        <v>61.79894736819999</v>
      </c>
      <c r="E15" s="32">
        <v>96.8</v>
      </c>
      <c r="F15" s="32">
        <v>4.84</v>
      </c>
      <c r="G15" s="32">
        <v>11</v>
      </c>
      <c r="H15" s="32">
        <v>1.5</v>
      </c>
      <c r="I15" s="32">
        <v>79.138947368199993</v>
      </c>
      <c r="J15" s="19">
        <v>16</v>
      </c>
      <c r="K15" s="19">
        <v>13</v>
      </c>
    </row>
    <row r="16" spans="1:11" s="1" customFormat="1" ht="18" customHeight="1" x14ac:dyDescent="0.15">
      <c r="A16" s="22">
        <v>14</v>
      </c>
      <c r="B16" s="29" t="s">
        <v>121</v>
      </c>
      <c r="C16" s="32">
        <v>85.959523809999993</v>
      </c>
      <c r="D16" s="32">
        <v>60.17166666699999</v>
      </c>
      <c r="E16" s="32">
        <v>98.4</v>
      </c>
      <c r="F16" s="32">
        <v>4.9200000000000008</v>
      </c>
      <c r="G16" s="32">
        <v>10</v>
      </c>
      <c r="H16" s="32">
        <v>3.6</v>
      </c>
      <c r="I16" s="32">
        <v>78.691666666999978</v>
      </c>
      <c r="J16" s="19">
        <v>30</v>
      </c>
      <c r="K16" s="19">
        <v>14</v>
      </c>
    </row>
    <row r="17" spans="1:11" s="1" customFormat="1" ht="18" customHeight="1" x14ac:dyDescent="0.15">
      <c r="A17" s="22">
        <v>15</v>
      </c>
      <c r="B17" s="25" t="s">
        <v>96</v>
      </c>
      <c r="C17" s="32">
        <v>87.5</v>
      </c>
      <c r="D17" s="32">
        <v>61.249999999999993</v>
      </c>
      <c r="E17" s="32">
        <v>98.4</v>
      </c>
      <c r="F17" s="32">
        <v>4.9200000000000008</v>
      </c>
      <c r="G17" s="32">
        <v>10.5</v>
      </c>
      <c r="H17" s="32">
        <v>1.8</v>
      </c>
      <c r="I17" s="32">
        <v>78.469999999999985</v>
      </c>
      <c r="J17" s="19">
        <v>18</v>
      </c>
      <c r="K17" s="19">
        <v>15</v>
      </c>
    </row>
    <row r="18" spans="1:11" s="1" customFormat="1" ht="18" customHeight="1" x14ac:dyDescent="0.15">
      <c r="A18" s="22">
        <v>16</v>
      </c>
      <c r="B18" s="25" t="s">
        <v>94</v>
      </c>
      <c r="C18" s="32">
        <v>90.952380951999999</v>
      </c>
      <c r="D18" s="32">
        <v>63.666666666399998</v>
      </c>
      <c r="E18" s="32">
        <v>98.3</v>
      </c>
      <c r="F18" s="32">
        <v>4.915</v>
      </c>
      <c r="G18" s="32">
        <v>9.8823500000000006</v>
      </c>
      <c r="H18" s="32">
        <v>0</v>
      </c>
      <c r="I18" s="32">
        <v>78.464016666399999</v>
      </c>
      <c r="J18" s="19">
        <v>5</v>
      </c>
      <c r="K18" s="19">
        <v>16</v>
      </c>
    </row>
    <row r="19" spans="1:11" s="1" customFormat="1" ht="18" customHeight="1" x14ac:dyDescent="0.15">
      <c r="A19" s="22">
        <v>17</v>
      </c>
      <c r="B19" s="29" t="s">
        <v>112</v>
      </c>
      <c r="C19" s="32">
        <v>89.658536584999993</v>
      </c>
      <c r="D19" s="32">
        <v>62.760975609499994</v>
      </c>
      <c r="E19" s="32">
        <v>98.4</v>
      </c>
      <c r="F19" s="32">
        <v>4.9200000000000008</v>
      </c>
      <c r="G19" s="32">
        <v>10.5</v>
      </c>
      <c r="H19" s="32">
        <v>0.2</v>
      </c>
      <c r="I19" s="32">
        <v>78.380975609499998</v>
      </c>
      <c r="J19" s="19">
        <v>8</v>
      </c>
      <c r="K19" s="19">
        <v>17</v>
      </c>
    </row>
    <row r="20" spans="1:11" s="1" customFormat="1" ht="18" customHeight="1" x14ac:dyDescent="0.15">
      <c r="A20" s="22">
        <v>18</v>
      </c>
      <c r="B20" s="24" t="s">
        <v>74</v>
      </c>
      <c r="C20" s="32">
        <v>89.026315788999995</v>
      </c>
      <c r="D20" s="32">
        <f>C20*0.7</f>
        <v>62.318421052299989</v>
      </c>
      <c r="E20" s="32">
        <v>99.3</v>
      </c>
      <c r="F20" s="32">
        <f>E20*0.05</f>
        <v>4.9649999999999999</v>
      </c>
      <c r="G20" s="32">
        <v>10</v>
      </c>
      <c r="H20" s="32">
        <v>1</v>
      </c>
      <c r="I20" s="32">
        <f>D20+F20+G20+H20</f>
        <v>78.283421052299985</v>
      </c>
      <c r="J20" s="19">
        <v>10</v>
      </c>
      <c r="K20" s="19">
        <v>18</v>
      </c>
    </row>
    <row r="21" spans="1:11" s="1" customFormat="1" ht="18" customHeight="1" x14ac:dyDescent="0.15">
      <c r="A21" s="22">
        <v>19</v>
      </c>
      <c r="B21" s="25" t="s">
        <v>82</v>
      </c>
      <c r="C21" s="32">
        <v>87.5</v>
      </c>
      <c r="D21" s="32">
        <v>61.249999999999993</v>
      </c>
      <c r="E21" s="32">
        <v>98.3</v>
      </c>
      <c r="F21" s="32">
        <v>4.915</v>
      </c>
      <c r="G21" s="32">
        <v>11</v>
      </c>
      <c r="H21" s="32">
        <v>1</v>
      </c>
      <c r="I21" s="32">
        <v>78.164999999999992</v>
      </c>
      <c r="J21" s="19">
        <v>18</v>
      </c>
      <c r="K21" s="19">
        <v>19</v>
      </c>
    </row>
    <row r="22" spans="1:11" s="1" customFormat="1" ht="18" customHeight="1" x14ac:dyDescent="0.15">
      <c r="A22" s="22">
        <v>20</v>
      </c>
      <c r="B22" s="28" t="s">
        <v>116</v>
      </c>
      <c r="C22" s="32">
        <v>87.363636364000001</v>
      </c>
      <c r="D22" s="32">
        <f>C22*0.7</f>
        <v>61.154545454799994</v>
      </c>
      <c r="E22" s="32">
        <v>96.9</v>
      </c>
      <c r="F22" s="32">
        <f>E22*0.05</f>
        <v>4.8450000000000006</v>
      </c>
      <c r="G22" s="32">
        <v>9.57</v>
      </c>
      <c r="H22" s="32">
        <v>2.25</v>
      </c>
      <c r="I22" s="32">
        <f>D22+F22+G22+H22</f>
        <v>77.819545454799993</v>
      </c>
      <c r="J22" s="19">
        <v>20</v>
      </c>
      <c r="K22" s="19">
        <v>20</v>
      </c>
    </row>
    <row r="23" spans="1:11" s="1" customFormat="1" ht="18" customHeight="1" x14ac:dyDescent="0.15">
      <c r="A23" s="22">
        <v>21</v>
      </c>
      <c r="B23" s="25" t="s">
        <v>86</v>
      </c>
      <c r="C23" s="32">
        <v>84.616666667000004</v>
      </c>
      <c r="D23" s="32">
        <v>59.231666666899997</v>
      </c>
      <c r="E23" s="32">
        <v>98.5</v>
      </c>
      <c r="F23" s="32">
        <v>4.9250000000000007</v>
      </c>
      <c r="G23" s="32">
        <v>10.5</v>
      </c>
      <c r="H23" s="32">
        <v>3</v>
      </c>
      <c r="I23" s="32">
        <v>77.656666666899994</v>
      </c>
      <c r="J23" s="19">
        <v>36</v>
      </c>
      <c r="K23" s="19">
        <v>21</v>
      </c>
    </row>
    <row r="24" spans="1:11" s="1" customFormat="1" ht="18" customHeight="1" x14ac:dyDescent="0.15">
      <c r="A24" s="22">
        <v>22</v>
      </c>
      <c r="B24" s="25" t="s">
        <v>55</v>
      </c>
      <c r="C24" s="32">
        <v>88.441666667000007</v>
      </c>
      <c r="D24" s="32">
        <v>61.909166666899999</v>
      </c>
      <c r="E24" s="32">
        <v>99.3</v>
      </c>
      <c r="F24" s="32">
        <v>4.9649999999999999</v>
      </c>
      <c r="G24" s="32">
        <v>9.9414285714285704</v>
      </c>
      <c r="H24" s="32">
        <v>0.6</v>
      </c>
      <c r="I24" s="32">
        <v>77.415595238328564</v>
      </c>
      <c r="J24" s="19">
        <v>14</v>
      </c>
      <c r="K24" s="19">
        <v>22</v>
      </c>
    </row>
    <row r="25" spans="1:11" s="1" customFormat="1" ht="18" customHeight="1" x14ac:dyDescent="0.15">
      <c r="A25" s="22">
        <v>23</v>
      </c>
      <c r="B25" s="25" t="s">
        <v>95</v>
      </c>
      <c r="C25" s="32">
        <v>89.262500000000003</v>
      </c>
      <c r="D25" s="32">
        <v>62.483750000000001</v>
      </c>
      <c r="E25" s="32">
        <v>96.8</v>
      </c>
      <c r="F25" s="32">
        <v>4.84</v>
      </c>
      <c r="G25" s="32">
        <v>10</v>
      </c>
      <c r="H25" s="32">
        <v>0</v>
      </c>
      <c r="I25" s="32">
        <v>77.323750000000004</v>
      </c>
      <c r="J25" s="19">
        <v>9</v>
      </c>
      <c r="K25" s="19">
        <v>23</v>
      </c>
    </row>
    <row r="26" spans="1:11" s="1" customFormat="1" ht="18" customHeight="1" x14ac:dyDescent="0.15">
      <c r="A26" s="22">
        <v>24</v>
      </c>
      <c r="B26" s="25" t="s">
        <v>98</v>
      </c>
      <c r="C26" s="32">
        <v>86.605263158</v>
      </c>
      <c r="D26" s="32">
        <v>60.623684210599997</v>
      </c>
      <c r="E26" s="32">
        <v>99.3</v>
      </c>
      <c r="F26" s="32">
        <v>4.9649999999999999</v>
      </c>
      <c r="G26" s="32">
        <v>10.382400000000001</v>
      </c>
      <c r="H26" s="32">
        <v>1.2</v>
      </c>
      <c r="I26" s="32">
        <v>77.1710842106</v>
      </c>
      <c r="J26" s="19">
        <v>26</v>
      </c>
      <c r="K26" s="19">
        <v>24</v>
      </c>
    </row>
    <row r="27" spans="1:11" s="1" customFormat="1" ht="18" customHeight="1" x14ac:dyDescent="0.15">
      <c r="A27" s="22">
        <v>25</v>
      </c>
      <c r="B27" s="28" t="s">
        <v>114</v>
      </c>
      <c r="C27" s="32">
        <v>88.483720930000004</v>
      </c>
      <c r="D27" s="32">
        <f>C27*0.7</f>
        <v>61.938604650999999</v>
      </c>
      <c r="E27" s="32">
        <v>99.2</v>
      </c>
      <c r="F27" s="32">
        <f>E27*0.05</f>
        <v>4.9600000000000009</v>
      </c>
      <c r="G27" s="32">
        <v>9.64</v>
      </c>
      <c r="H27" s="32">
        <v>0</v>
      </c>
      <c r="I27" s="32">
        <f>D27+F27+G27+H27</f>
        <v>76.538604651</v>
      </c>
      <c r="J27" s="19">
        <v>13</v>
      </c>
      <c r="K27" s="19">
        <v>25</v>
      </c>
    </row>
    <row r="28" spans="1:11" s="1" customFormat="1" ht="18" customHeight="1" x14ac:dyDescent="0.15">
      <c r="A28" s="22">
        <v>26</v>
      </c>
      <c r="B28" s="25" t="s">
        <v>97</v>
      </c>
      <c r="C28" s="32">
        <v>87.166666667000001</v>
      </c>
      <c r="D28" s="32">
        <v>61.016666666899994</v>
      </c>
      <c r="E28" s="32">
        <v>98.2</v>
      </c>
      <c r="F28" s="32">
        <v>4.91</v>
      </c>
      <c r="G28" s="32">
        <v>9.7058800000000005</v>
      </c>
      <c r="H28" s="32">
        <v>0.6</v>
      </c>
      <c r="I28" s="32">
        <v>76.232546666899992</v>
      </c>
      <c r="J28" s="19">
        <v>22</v>
      </c>
      <c r="K28" s="19">
        <v>26</v>
      </c>
    </row>
    <row r="29" spans="1:11" s="1" customFormat="1" ht="18" customHeight="1" x14ac:dyDescent="0.15">
      <c r="A29" s="22">
        <v>27</v>
      </c>
      <c r="B29" s="25" t="s">
        <v>57</v>
      </c>
      <c r="C29" s="32">
        <v>87.227999999999994</v>
      </c>
      <c r="D29" s="32">
        <v>61.059599999999989</v>
      </c>
      <c r="E29" s="32">
        <v>97.2</v>
      </c>
      <c r="F29" s="32">
        <v>4.8600000000000003</v>
      </c>
      <c r="G29" s="32">
        <v>9.9371428571428577</v>
      </c>
      <c r="H29" s="32">
        <v>0.35</v>
      </c>
      <c r="I29" s="32">
        <v>76.206742857142842</v>
      </c>
      <c r="J29" s="19">
        <v>21</v>
      </c>
      <c r="K29" s="19">
        <v>27</v>
      </c>
    </row>
    <row r="30" spans="1:11" s="1" customFormat="1" ht="18" customHeight="1" x14ac:dyDescent="0.15">
      <c r="A30" s="22">
        <v>28</v>
      </c>
      <c r="B30" s="28" t="s">
        <v>118</v>
      </c>
      <c r="C30" s="32">
        <v>86.682926828999996</v>
      </c>
      <c r="D30" s="32">
        <f>C30*0.7</f>
        <v>60.678048780299996</v>
      </c>
      <c r="E30" s="32">
        <v>95.5</v>
      </c>
      <c r="F30" s="32">
        <f>E30*0.05</f>
        <v>4.7750000000000004</v>
      </c>
      <c r="G30" s="32">
        <v>9.64</v>
      </c>
      <c r="H30" s="32">
        <v>1.1000000000000001</v>
      </c>
      <c r="I30" s="32">
        <f>D30+F30+G30+H30</f>
        <v>76.193048780299989</v>
      </c>
      <c r="J30" s="19">
        <v>25</v>
      </c>
      <c r="K30" s="19">
        <v>28</v>
      </c>
    </row>
    <row r="31" spans="1:11" s="1" customFormat="1" ht="18" customHeight="1" x14ac:dyDescent="0.15">
      <c r="A31" s="22">
        <v>29</v>
      </c>
      <c r="B31" s="25" t="s">
        <v>87</v>
      </c>
      <c r="C31" s="32">
        <v>83.36</v>
      </c>
      <c r="D31" s="32">
        <v>58.351999999999997</v>
      </c>
      <c r="E31" s="32">
        <v>98.3</v>
      </c>
      <c r="F31" s="32">
        <v>4.915</v>
      </c>
      <c r="G31" s="32">
        <v>10</v>
      </c>
      <c r="H31" s="32">
        <v>2.5</v>
      </c>
      <c r="I31" s="32">
        <v>75.766999999999996</v>
      </c>
      <c r="J31" s="19">
        <v>42</v>
      </c>
      <c r="K31" s="19">
        <v>29</v>
      </c>
    </row>
    <row r="32" spans="1:11" s="1" customFormat="1" ht="18" customHeight="1" x14ac:dyDescent="0.15">
      <c r="A32" s="22">
        <v>30</v>
      </c>
      <c r="B32" s="29" t="s">
        <v>117</v>
      </c>
      <c r="C32" s="32">
        <v>86.930232558</v>
      </c>
      <c r="D32" s="32">
        <v>60.851162790599993</v>
      </c>
      <c r="E32" s="32">
        <v>97.9</v>
      </c>
      <c r="F32" s="32">
        <v>4.8950000000000005</v>
      </c>
      <c r="G32" s="32">
        <v>10</v>
      </c>
      <c r="H32" s="32">
        <v>0</v>
      </c>
      <c r="I32" s="32">
        <v>75.746162790599996</v>
      </c>
      <c r="J32" s="19">
        <v>24</v>
      </c>
      <c r="K32" s="19">
        <v>30</v>
      </c>
    </row>
    <row r="33" spans="1:11" s="1" customFormat="1" ht="18" customHeight="1" x14ac:dyDescent="0.15">
      <c r="A33" s="22">
        <v>31</v>
      </c>
      <c r="B33" s="25" t="s">
        <v>84</v>
      </c>
      <c r="C33" s="32">
        <v>86.071428570999998</v>
      </c>
      <c r="D33" s="32">
        <v>60.249999999699995</v>
      </c>
      <c r="E33" s="32">
        <v>99.2</v>
      </c>
      <c r="F33" s="32">
        <v>4.9600000000000009</v>
      </c>
      <c r="G33" s="32">
        <v>10.5</v>
      </c>
      <c r="H33" s="32">
        <v>0</v>
      </c>
      <c r="I33" s="32">
        <v>75.709999999699988</v>
      </c>
      <c r="J33" s="19">
        <v>28</v>
      </c>
      <c r="K33" s="19">
        <v>31</v>
      </c>
    </row>
    <row r="34" spans="1:11" s="1" customFormat="1" ht="18" customHeight="1" x14ac:dyDescent="0.15">
      <c r="A34" s="22">
        <v>32</v>
      </c>
      <c r="B34" s="29" t="s">
        <v>120</v>
      </c>
      <c r="C34" s="32">
        <v>86</v>
      </c>
      <c r="D34" s="32">
        <v>60.199999999999996</v>
      </c>
      <c r="E34" s="32">
        <v>97.3</v>
      </c>
      <c r="F34" s="32">
        <v>4.8650000000000002</v>
      </c>
      <c r="G34" s="32">
        <v>10</v>
      </c>
      <c r="H34" s="32">
        <v>0</v>
      </c>
      <c r="I34" s="32">
        <v>75.064999999999998</v>
      </c>
      <c r="J34" s="19">
        <v>29</v>
      </c>
      <c r="K34" s="19">
        <v>32</v>
      </c>
    </row>
    <row r="35" spans="1:11" s="1" customFormat="1" ht="18" customHeight="1" x14ac:dyDescent="0.15">
      <c r="A35" s="22">
        <v>33</v>
      </c>
      <c r="B35" s="25" t="s">
        <v>58</v>
      </c>
      <c r="C35" s="32">
        <v>85.282608695999997</v>
      </c>
      <c r="D35" s="32">
        <v>59.697826087199992</v>
      </c>
      <c r="E35" s="32">
        <v>96.8</v>
      </c>
      <c r="F35" s="32">
        <v>4.84</v>
      </c>
      <c r="G35" s="32">
        <v>10.441428571428601</v>
      </c>
      <c r="H35" s="32">
        <v>0</v>
      </c>
      <c r="I35" s="32">
        <v>74.979254658628591</v>
      </c>
      <c r="J35" s="19">
        <v>34</v>
      </c>
      <c r="K35" s="19">
        <v>33</v>
      </c>
    </row>
    <row r="36" spans="1:11" s="1" customFormat="1" ht="18" customHeight="1" x14ac:dyDescent="0.15">
      <c r="A36" s="22">
        <v>34</v>
      </c>
      <c r="B36" s="25" t="s">
        <v>99</v>
      </c>
      <c r="C36" s="32">
        <v>85.579487178999997</v>
      </c>
      <c r="D36" s="32">
        <v>59.905641025299992</v>
      </c>
      <c r="E36" s="32">
        <v>99.2</v>
      </c>
      <c r="F36" s="32">
        <v>4.9600000000000009</v>
      </c>
      <c r="G36" s="32">
        <v>9.8823500000000006</v>
      </c>
      <c r="H36" s="32">
        <v>0</v>
      </c>
      <c r="I36" s="32">
        <v>74.747991025299996</v>
      </c>
      <c r="J36" s="19">
        <v>31</v>
      </c>
      <c r="K36" s="19">
        <v>34</v>
      </c>
    </row>
    <row r="37" spans="1:11" s="1" customFormat="1" ht="18" customHeight="1" x14ac:dyDescent="0.15">
      <c r="A37" s="22">
        <v>35</v>
      </c>
      <c r="B37" s="25" t="s">
        <v>100</v>
      </c>
      <c r="C37" s="32">
        <v>85.370312499999997</v>
      </c>
      <c r="D37" s="32">
        <v>59.759218749999995</v>
      </c>
      <c r="E37" s="32">
        <v>99</v>
      </c>
      <c r="F37" s="32">
        <v>4.95</v>
      </c>
      <c r="G37" s="32">
        <v>10</v>
      </c>
      <c r="H37" s="32">
        <v>0</v>
      </c>
      <c r="I37" s="32">
        <v>74.709218749999991</v>
      </c>
      <c r="J37" s="19">
        <v>32</v>
      </c>
      <c r="K37" s="19">
        <v>35</v>
      </c>
    </row>
    <row r="38" spans="1:11" s="1" customFormat="1" ht="18" customHeight="1" x14ac:dyDescent="0.15">
      <c r="A38" s="22">
        <v>36</v>
      </c>
      <c r="B38" s="25" t="s">
        <v>85</v>
      </c>
      <c r="C38" s="32">
        <v>85.285714286000001</v>
      </c>
      <c r="D38" s="32">
        <v>59.700000000199999</v>
      </c>
      <c r="E38" s="32">
        <v>98.5</v>
      </c>
      <c r="F38" s="32">
        <v>4.9250000000000007</v>
      </c>
      <c r="G38" s="32">
        <v>10</v>
      </c>
      <c r="H38" s="32">
        <v>0</v>
      </c>
      <c r="I38" s="32">
        <v>74.625000000200004</v>
      </c>
      <c r="J38" s="19">
        <v>33</v>
      </c>
      <c r="K38" s="19">
        <v>36</v>
      </c>
    </row>
    <row r="39" spans="1:11" s="1" customFormat="1" ht="18" customHeight="1" x14ac:dyDescent="0.15">
      <c r="A39" s="22">
        <v>37</v>
      </c>
      <c r="B39" s="24" t="s">
        <v>69</v>
      </c>
      <c r="C39" s="32">
        <v>84.210526315999999</v>
      </c>
      <c r="D39" s="32">
        <f>C39*0.7</f>
        <v>58.947368421199997</v>
      </c>
      <c r="E39" s="32">
        <v>98.4</v>
      </c>
      <c r="F39" s="32">
        <f>E39*0.05</f>
        <v>4.9200000000000008</v>
      </c>
      <c r="G39" s="32">
        <v>10.5</v>
      </c>
      <c r="H39" s="32">
        <v>0</v>
      </c>
      <c r="I39" s="32">
        <f>D39+F39+G39+H39</f>
        <v>74.367368421199998</v>
      </c>
      <c r="J39" s="19">
        <v>37</v>
      </c>
      <c r="K39" s="19">
        <v>37</v>
      </c>
    </row>
    <row r="40" spans="1:11" s="1" customFormat="1" ht="18" customHeight="1" x14ac:dyDescent="0.15">
      <c r="A40" s="22">
        <v>38</v>
      </c>
      <c r="B40" s="25" t="s">
        <v>59</v>
      </c>
      <c r="C40" s="32">
        <v>84.827586206999996</v>
      </c>
      <c r="D40" s="32">
        <v>59.379310344899991</v>
      </c>
      <c r="E40" s="32">
        <v>98.3</v>
      </c>
      <c r="F40" s="32">
        <v>4.915</v>
      </c>
      <c r="G40" s="32">
        <v>9.94</v>
      </c>
      <c r="H40" s="32">
        <v>0</v>
      </c>
      <c r="I40" s="32">
        <v>74.234310344899995</v>
      </c>
      <c r="J40" s="19">
        <v>35</v>
      </c>
      <c r="K40" s="19">
        <v>38</v>
      </c>
    </row>
    <row r="41" spans="1:11" s="1" customFormat="1" ht="18" customHeight="1" x14ac:dyDescent="0.15">
      <c r="A41" s="22">
        <v>39</v>
      </c>
      <c r="B41" s="25" t="s">
        <v>60</v>
      </c>
      <c r="C41" s="32">
        <v>84.057142857000002</v>
      </c>
      <c r="D41" s="32">
        <v>58.839999999899995</v>
      </c>
      <c r="E41" s="32">
        <v>99.3</v>
      </c>
      <c r="F41" s="32">
        <v>4.9649999999999999</v>
      </c>
      <c r="G41" s="32">
        <v>9.9600000000000009</v>
      </c>
      <c r="H41" s="32">
        <v>0.1</v>
      </c>
      <c r="I41" s="32">
        <v>73.864999999899993</v>
      </c>
      <c r="J41" s="19">
        <v>38</v>
      </c>
      <c r="K41" s="19">
        <v>39</v>
      </c>
    </row>
    <row r="42" spans="1:11" s="1" customFormat="1" ht="18" customHeight="1" x14ac:dyDescent="0.15">
      <c r="A42" s="22">
        <v>40</v>
      </c>
      <c r="B42" s="24" t="s">
        <v>72</v>
      </c>
      <c r="C42" s="32">
        <v>83.864444444</v>
      </c>
      <c r="D42" s="32">
        <f>C42*0.7</f>
        <v>58.705111110799997</v>
      </c>
      <c r="E42" s="32">
        <v>99.8</v>
      </c>
      <c r="F42" s="32">
        <f>E42*0.05</f>
        <v>4.99</v>
      </c>
      <c r="G42" s="32">
        <v>10</v>
      </c>
      <c r="H42" s="32">
        <v>0</v>
      </c>
      <c r="I42" s="32">
        <f>D42+F42+G42+H42</f>
        <v>73.695111110799999</v>
      </c>
      <c r="J42" s="19">
        <v>40</v>
      </c>
      <c r="K42" s="19">
        <v>40</v>
      </c>
    </row>
    <row r="43" spans="1:11" s="1" customFormat="1" ht="18" customHeight="1" x14ac:dyDescent="0.15">
      <c r="A43" s="22">
        <v>41</v>
      </c>
      <c r="B43" s="25" t="s">
        <v>61</v>
      </c>
      <c r="C43" s="32">
        <v>83.981818181999998</v>
      </c>
      <c r="D43" s="32">
        <v>58.787272727399994</v>
      </c>
      <c r="E43" s="32">
        <v>93.2</v>
      </c>
      <c r="F43" s="32">
        <v>4.66</v>
      </c>
      <c r="G43" s="32">
        <v>9.9442857142857157</v>
      </c>
      <c r="H43" s="32">
        <v>0</v>
      </c>
      <c r="I43" s="32">
        <v>73.391558441685703</v>
      </c>
      <c r="J43" s="19">
        <v>39</v>
      </c>
      <c r="K43" s="19">
        <v>41</v>
      </c>
    </row>
    <row r="44" spans="1:11" s="1" customFormat="1" ht="18" customHeight="1" x14ac:dyDescent="0.15">
      <c r="A44" s="22">
        <v>42</v>
      </c>
      <c r="B44" s="25" t="s">
        <v>102</v>
      </c>
      <c r="C44" s="32">
        <v>81.168181817999994</v>
      </c>
      <c r="D44" s="32">
        <v>56.817727272599988</v>
      </c>
      <c r="E44" s="32">
        <v>98.1</v>
      </c>
      <c r="F44" s="32">
        <v>4.9050000000000002</v>
      </c>
      <c r="G44" s="32">
        <v>10.735300000000001</v>
      </c>
      <c r="H44" s="32">
        <v>0.8</v>
      </c>
      <c r="I44" s="32">
        <v>73.258027272599989</v>
      </c>
      <c r="J44" s="19">
        <v>55</v>
      </c>
      <c r="K44" s="19">
        <v>42</v>
      </c>
    </row>
    <row r="45" spans="1:11" s="1" customFormat="1" ht="18" customHeight="1" x14ac:dyDescent="0.15">
      <c r="A45" s="22">
        <v>43</v>
      </c>
      <c r="B45" s="29" t="s">
        <v>123</v>
      </c>
      <c r="C45" s="32">
        <v>83.229166667000001</v>
      </c>
      <c r="D45" s="32">
        <v>58.260416666899999</v>
      </c>
      <c r="E45" s="32">
        <v>97.5</v>
      </c>
      <c r="F45" s="32">
        <v>4.875</v>
      </c>
      <c r="G45" s="32">
        <v>10</v>
      </c>
      <c r="H45" s="32">
        <v>0</v>
      </c>
      <c r="I45" s="32">
        <v>73.135416666899999</v>
      </c>
      <c r="J45" s="19">
        <v>43</v>
      </c>
      <c r="K45" s="19">
        <v>43</v>
      </c>
    </row>
    <row r="46" spans="1:11" s="1" customFormat="1" ht="18" customHeight="1" x14ac:dyDescent="0.15">
      <c r="A46" s="22">
        <v>44</v>
      </c>
      <c r="B46" s="25" t="s">
        <v>62</v>
      </c>
      <c r="C46" s="32">
        <v>83.057692308</v>
      </c>
      <c r="D46" s="32">
        <v>58.140384615599999</v>
      </c>
      <c r="E46" s="32">
        <v>98.4</v>
      </c>
      <c r="F46" s="32">
        <v>4.9200000000000008</v>
      </c>
      <c r="G46" s="32">
        <v>9.9242857142857144</v>
      </c>
      <c r="H46" s="32">
        <v>0</v>
      </c>
      <c r="I46" s="32">
        <v>72.984670329885716</v>
      </c>
      <c r="J46" s="19">
        <v>44</v>
      </c>
      <c r="K46" s="19">
        <v>44</v>
      </c>
    </row>
    <row r="47" spans="1:11" s="1" customFormat="1" ht="18" customHeight="1" x14ac:dyDescent="0.15">
      <c r="A47" s="22">
        <v>45</v>
      </c>
      <c r="B47" s="28" t="s">
        <v>122</v>
      </c>
      <c r="C47" s="32">
        <v>83.678571429000002</v>
      </c>
      <c r="D47" s="32">
        <f>C47*0.7</f>
        <v>58.575000000299994</v>
      </c>
      <c r="E47" s="32">
        <v>94.3</v>
      </c>
      <c r="F47" s="32">
        <f>E47*0.05</f>
        <v>4.7149999999999999</v>
      </c>
      <c r="G47" s="32">
        <v>9.64</v>
      </c>
      <c r="H47" s="32">
        <v>0</v>
      </c>
      <c r="I47" s="32">
        <f>D47+F47+G47+H47</f>
        <v>72.930000000299998</v>
      </c>
      <c r="J47" s="19">
        <v>41</v>
      </c>
      <c r="K47" s="19">
        <v>45</v>
      </c>
    </row>
    <row r="48" spans="1:11" s="1" customFormat="1" ht="18" customHeight="1" x14ac:dyDescent="0.15">
      <c r="A48" s="22">
        <v>46</v>
      </c>
      <c r="B48" s="24" t="s">
        <v>68</v>
      </c>
      <c r="C48" s="32">
        <v>82.907142856999997</v>
      </c>
      <c r="D48" s="32">
        <f>C48*0.7</f>
        <v>58.034999999899995</v>
      </c>
      <c r="E48" s="32">
        <v>97.4</v>
      </c>
      <c r="F48" s="32">
        <f>E48*0.05</f>
        <v>4.870000000000001</v>
      </c>
      <c r="G48" s="32">
        <v>10</v>
      </c>
      <c r="H48" s="32">
        <v>0</v>
      </c>
      <c r="I48" s="32">
        <f>D48+F48+G48+H48</f>
        <v>72.904999999899999</v>
      </c>
      <c r="J48" s="19">
        <v>45</v>
      </c>
      <c r="K48" s="19">
        <v>46</v>
      </c>
    </row>
    <row r="49" spans="1:11" s="1" customFormat="1" ht="18" customHeight="1" x14ac:dyDescent="0.15">
      <c r="A49" s="22">
        <v>47</v>
      </c>
      <c r="B49" s="24" t="s">
        <v>70</v>
      </c>
      <c r="C49" s="32">
        <v>82.863157895000001</v>
      </c>
      <c r="D49" s="32">
        <f>C49*0.7</f>
        <v>58.004210526499996</v>
      </c>
      <c r="E49" s="32">
        <v>98</v>
      </c>
      <c r="F49" s="32">
        <f>E49*0.05</f>
        <v>4.9000000000000004</v>
      </c>
      <c r="G49" s="32">
        <v>10</v>
      </c>
      <c r="H49" s="32">
        <v>0</v>
      </c>
      <c r="I49" s="32">
        <f>D49+F49+G49+H49</f>
        <v>72.904210526499995</v>
      </c>
      <c r="J49" s="19">
        <v>46</v>
      </c>
      <c r="K49" s="19">
        <v>47</v>
      </c>
    </row>
    <row r="50" spans="1:11" s="1" customFormat="1" ht="18" customHeight="1" x14ac:dyDescent="0.15">
      <c r="A50" s="22">
        <v>48</v>
      </c>
      <c r="B50" s="24" t="s">
        <v>71</v>
      </c>
      <c r="C50" s="32">
        <v>82.252272727000005</v>
      </c>
      <c r="D50" s="32">
        <f>C50*0.7</f>
        <v>57.576590908900002</v>
      </c>
      <c r="E50" s="32">
        <v>98.1</v>
      </c>
      <c r="F50" s="32">
        <f>E50*0.05</f>
        <v>4.9050000000000002</v>
      </c>
      <c r="G50" s="32">
        <v>10</v>
      </c>
      <c r="H50" s="32">
        <v>0</v>
      </c>
      <c r="I50" s="32">
        <f>D50+F50+G50+H50</f>
        <v>72.481590908900003</v>
      </c>
      <c r="J50" s="19">
        <v>48</v>
      </c>
      <c r="K50" s="19">
        <v>48</v>
      </c>
    </row>
    <row r="51" spans="1:11" s="1" customFormat="1" ht="18" customHeight="1" x14ac:dyDescent="0.15">
      <c r="A51" s="22">
        <v>49</v>
      </c>
      <c r="B51" s="25" t="s">
        <v>103</v>
      </c>
      <c r="C51" s="32">
        <v>80.735294117999999</v>
      </c>
      <c r="D51" s="32">
        <v>56.514705882599998</v>
      </c>
      <c r="E51" s="32">
        <v>97.7</v>
      </c>
      <c r="F51" s="32">
        <v>4.8850000000000007</v>
      </c>
      <c r="G51" s="32">
        <v>10.470599999999999</v>
      </c>
      <c r="H51" s="32">
        <v>0.6</v>
      </c>
      <c r="I51" s="32">
        <v>72.470305882599988</v>
      </c>
      <c r="J51" s="19">
        <v>57</v>
      </c>
      <c r="K51" s="19">
        <v>49</v>
      </c>
    </row>
    <row r="52" spans="1:11" s="1" customFormat="1" ht="18" customHeight="1" x14ac:dyDescent="0.15">
      <c r="A52" s="22">
        <v>50</v>
      </c>
      <c r="B52" s="25" t="s">
        <v>101</v>
      </c>
      <c r="C52" s="32">
        <v>82.208333332999999</v>
      </c>
      <c r="D52" s="32">
        <v>57.545833333099992</v>
      </c>
      <c r="E52" s="32">
        <v>98.2</v>
      </c>
      <c r="F52" s="32">
        <v>4.91</v>
      </c>
      <c r="G52" s="32">
        <v>9.8823500000000006</v>
      </c>
      <c r="H52" s="32">
        <v>0</v>
      </c>
      <c r="I52" s="32">
        <v>72.338183333099991</v>
      </c>
      <c r="J52" s="19">
        <v>49</v>
      </c>
      <c r="K52" s="19">
        <v>50</v>
      </c>
    </row>
    <row r="53" spans="1:11" s="1" customFormat="1" ht="18" customHeight="1" x14ac:dyDescent="0.15">
      <c r="A53" s="22">
        <v>51</v>
      </c>
      <c r="B53" s="28" t="s">
        <v>124</v>
      </c>
      <c r="C53" s="32">
        <v>82.351162790999993</v>
      </c>
      <c r="D53" s="32">
        <f>C53*0.7</f>
        <v>57.645813953699992</v>
      </c>
      <c r="E53" s="32">
        <v>98.4</v>
      </c>
      <c r="F53" s="32">
        <f>E53*0.05</f>
        <v>4.9200000000000008</v>
      </c>
      <c r="G53" s="32">
        <v>9.64</v>
      </c>
      <c r="H53" s="32">
        <v>0</v>
      </c>
      <c r="I53" s="32">
        <f>D53+F53+G53+H53</f>
        <v>72.205813953699987</v>
      </c>
      <c r="J53" s="19">
        <v>47</v>
      </c>
      <c r="K53" s="19">
        <v>51</v>
      </c>
    </row>
    <row r="54" spans="1:11" s="1" customFormat="1" ht="18" customHeight="1" x14ac:dyDescent="0.15">
      <c r="A54" s="22">
        <v>52</v>
      </c>
      <c r="B54" s="24" t="s">
        <v>79</v>
      </c>
      <c r="C54" s="32">
        <v>82.081632653</v>
      </c>
      <c r="D54" s="32">
        <f>C54*0.7</f>
        <v>57.457142857099996</v>
      </c>
      <c r="E54" s="32">
        <v>94</v>
      </c>
      <c r="F54" s="32">
        <f>E54*0.05</f>
        <v>4.7</v>
      </c>
      <c r="G54" s="32">
        <v>10</v>
      </c>
      <c r="H54" s="32">
        <v>0</v>
      </c>
      <c r="I54" s="32">
        <f>D54+F54+G54+H54</f>
        <v>72.157142857099998</v>
      </c>
      <c r="J54" s="19">
        <v>50</v>
      </c>
      <c r="K54" s="19">
        <v>52</v>
      </c>
    </row>
    <row r="55" spans="1:11" s="1" customFormat="1" ht="18" customHeight="1" x14ac:dyDescent="0.15">
      <c r="A55" s="22">
        <v>53</v>
      </c>
      <c r="B55" s="25" t="s">
        <v>63</v>
      </c>
      <c r="C55" s="32">
        <v>81.857142856999999</v>
      </c>
      <c r="D55" s="32">
        <v>57.299999999899995</v>
      </c>
      <c r="E55" s="32">
        <v>98.1</v>
      </c>
      <c r="F55" s="32">
        <v>4.9050000000000002</v>
      </c>
      <c r="G55" s="32">
        <v>9.9471428571428557</v>
      </c>
      <c r="H55" s="32">
        <v>0</v>
      </c>
      <c r="I55" s="32">
        <v>72.152142857042847</v>
      </c>
      <c r="J55" s="19">
        <v>52</v>
      </c>
      <c r="K55" s="19">
        <v>53</v>
      </c>
    </row>
    <row r="56" spans="1:11" s="1" customFormat="1" ht="18" customHeight="1" x14ac:dyDescent="0.15">
      <c r="A56" s="22">
        <v>54</v>
      </c>
      <c r="B56" s="29" t="s">
        <v>127</v>
      </c>
      <c r="C56" s="32">
        <v>81.373333333000005</v>
      </c>
      <c r="D56" s="32">
        <v>56.961333333100001</v>
      </c>
      <c r="E56" s="32">
        <v>98.2</v>
      </c>
      <c r="F56" s="32">
        <v>4.91</v>
      </c>
      <c r="G56" s="32">
        <v>10</v>
      </c>
      <c r="H56" s="32">
        <v>0</v>
      </c>
      <c r="I56" s="32">
        <v>71.871333333099997</v>
      </c>
      <c r="J56" s="19">
        <v>54</v>
      </c>
      <c r="K56" s="19">
        <v>54</v>
      </c>
    </row>
    <row r="57" spans="1:11" s="1" customFormat="1" ht="18" customHeight="1" x14ac:dyDescent="0.15">
      <c r="A57" s="22">
        <v>55</v>
      </c>
      <c r="B57" s="28" t="s">
        <v>125</v>
      </c>
      <c r="C57" s="32">
        <v>81.882000000000005</v>
      </c>
      <c r="D57" s="32">
        <f>C57*0.7</f>
        <v>57.317399999999999</v>
      </c>
      <c r="E57" s="32">
        <v>98.2</v>
      </c>
      <c r="F57" s="32">
        <f>E57*0.05</f>
        <v>4.91</v>
      </c>
      <c r="G57" s="32">
        <v>9.64</v>
      </c>
      <c r="H57" s="32">
        <v>0</v>
      </c>
      <c r="I57" s="32">
        <f>D57+F57+G57+H57</f>
        <v>71.867400000000004</v>
      </c>
      <c r="J57" s="19">
        <v>51</v>
      </c>
      <c r="K57" s="19">
        <v>55</v>
      </c>
    </row>
    <row r="58" spans="1:11" s="1" customFormat="1" ht="18" customHeight="1" x14ac:dyDescent="0.15">
      <c r="A58" s="22">
        <v>56</v>
      </c>
      <c r="B58" s="25" t="s">
        <v>88</v>
      </c>
      <c r="C58" s="32">
        <v>81.022222221999996</v>
      </c>
      <c r="D58" s="32">
        <v>56.715555555399995</v>
      </c>
      <c r="E58" s="32">
        <v>97.4</v>
      </c>
      <c r="F58" s="32">
        <v>4.870000000000001</v>
      </c>
      <c r="G58" s="32">
        <v>10</v>
      </c>
      <c r="H58" s="32">
        <v>0</v>
      </c>
      <c r="I58" s="32">
        <v>71.585555555399992</v>
      </c>
      <c r="J58" s="19">
        <v>56</v>
      </c>
      <c r="K58" s="19">
        <v>56</v>
      </c>
    </row>
    <row r="59" spans="1:11" s="1" customFormat="1" ht="18" customHeight="1" x14ac:dyDescent="0.15">
      <c r="A59" s="22">
        <v>57</v>
      </c>
      <c r="B59" s="28" t="s">
        <v>126</v>
      </c>
      <c r="C59" s="32">
        <v>81.534615384999995</v>
      </c>
      <c r="D59" s="32">
        <f>C59*0.7</f>
        <v>57.074230769499991</v>
      </c>
      <c r="E59" s="32">
        <v>97.2</v>
      </c>
      <c r="F59" s="32">
        <f>E59*0.05</f>
        <v>4.8600000000000003</v>
      </c>
      <c r="G59" s="32">
        <v>9.64</v>
      </c>
      <c r="H59" s="32">
        <v>0</v>
      </c>
      <c r="I59" s="32">
        <f>D59+F59+G59+H59</f>
        <v>71.574230769499991</v>
      </c>
      <c r="J59" s="19">
        <v>53</v>
      </c>
      <c r="K59" s="19">
        <v>57</v>
      </c>
    </row>
    <row r="60" spans="1:11" s="1" customFormat="1" ht="18" customHeight="1" x14ac:dyDescent="0.15">
      <c r="A60" s="22">
        <v>58</v>
      </c>
      <c r="B60" s="25" t="s">
        <v>106</v>
      </c>
      <c r="C60" s="32">
        <v>79.3</v>
      </c>
      <c r="D60" s="32">
        <v>55.51</v>
      </c>
      <c r="E60" s="32">
        <v>99.8</v>
      </c>
      <c r="F60" s="32">
        <v>4.99</v>
      </c>
      <c r="G60" s="32">
        <v>10.4412</v>
      </c>
      <c r="H60" s="32">
        <v>0</v>
      </c>
      <c r="I60" s="32">
        <v>70.941199999999995</v>
      </c>
      <c r="J60" s="19">
        <v>61</v>
      </c>
      <c r="K60" s="19">
        <v>58</v>
      </c>
    </row>
    <row r="61" spans="1:11" s="1" customFormat="1" ht="18" customHeight="1" x14ac:dyDescent="0.15">
      <c r="A61" s="22">
        <v>59</v>
      </c>
      <c r="B61" s="25" t="s">
        <v>104</v>
      </c>
      <c r="C61" s="32">
        <v>80.308536584999999</v>
      </c>
      <c r="D61" s="32">
        <v>56.215975609499992</v>
      </c>
      <c r="E61" s="32">
        <v>94.3</v>
      </c>
      <c r="F61" s="32">
        <v>4.7149999999999999</v>
      </c>
      <c r="G61" s="32">
        <v>9.8823500000000006</v>
      </c>
      <c r="H61" s="32">
        <v>0</v>
      </c>
      <c r="I61" s="32">
        <v>70.813325609499998</v>
      </c>
      <c r="J61" s="19">
        <v>58</v>
      </c>
      <c r="K61" s="19">
        <v>59</v>
      </c>
    </row>
    <row r="62" spans="1:11" s="1" customFormat="1" ht="18" customHeight="1" x14ac:dyDescent="0.15">
      <c r="A62" s="22">
        <v>60</v>
      </c>
      <c r="B62" s="30" t="s">
        <v>128</v>
      </c>
      <c r="C62" s="32">
        <v>79.900000000000006</v>
      </c>
      <c r="D62" s="32">
        <f>C62*0.7</f>
        <v>55.93</v>
      </c>
      <c r="E62" s="32">
        <v>96.4</v>
      </c>
      <c r="F62" s="32">
        <f>E62*0.05</f>
        <v>4.82</v>
      </c>
      <c r="G62" s="32">
        <v>9.64</v>
      </c>
      <c r="H62" s="32">
        <v>0</v>
      </c>
      <c r="I62" s="32">
        <f>D62+F62+G62+H62</f>
        <v>70.39</v>
      </c>
      <c r="J62" s="19">
        <v>59</v>
      </c>
      <c r="K62" s="19">
        <v>60</v>
      </c>
    </row>
    <row r="63" spans="1:11" s="1" customFormat="1" ht="18" customHeight="1" x14ac:dyDescent="0.15">
      <c r="A63" s="22">
        <v>61</v>
      </c>
      <c r="B63" s="25" t="s">
        <v>105</v>
      </c>
      <c r="C63" s="32">
        <v>79.307692308</v>
      </c>
      <c r="D63" s="32">
        <v>55.515384615599999</v>
      </c>
      <c r="E63" s="32">
        <v>96.4</v>
      </c>
      <c r="F63" s="32">
        <v>4.82</v>
      </c>
      <c r="G63" s="32">
        <v>9.8823500000000006</v>
      </c>
      <c r="H63" s="32">
        <v>0</v>
      </c>
      <c r="I63" s="32">
        <v>70.217734615599994</v>
      </c>
      <c r="J63" s="19">
        <v>60</v>
      </c>
      <c r="K63" s="19">
        <v>61</v>
      </c>
    </row>
    <row r="64" spans="1:11" s="1" customFormat="1" ht="18" customHeight="1" x14ac:dyDescent="0.15">
      <c r="A64" s="22">
        <v>62</v>
      </c>
      <c r="B64" s="24" t="s">
        <v>77</v>
      </c>
      <c r="C64" s="32">
        <v>78.908913042999998</v>
      </c>
      <c r="D64" s="32">
        <f>C64*0.7</f>
        <v>55.236239130099996</v>
      </c>
      <c r="E64" s="32">
        <v>98.3</v>
      </c>
      <c r="F64" s="32">
        <f>E64*0.05</f>
        <v>4.915</v>
      </c>
      <c r="G64" s="32">
        <v>10</v>
      </c>
      <c r="H64" s="32">
        <v>0</v>
      </c>
      <c r="I64" s="32">
        <f>D64+F64+G64+H64</f>
        <v>70.151239130099995</v>
      </c>
      <c r="J64" s="19">
        <v>62</v>
      </c>
      <c r="K64" s="19">
        <v>62</v>
      </c>
    </row>
    <row r="65" spans="1:11" s="1" customFormat="1" ht="18" customHeight="1" x14ac:dyDescent="0.15">
      <c r="A65" s="22">
        <v>63</v>
      </c>
      <c r="B65" s="25" t="s">
        <v>64</v>
      </c>
      <c r="C65" s="32">
        <v>78.716999999999999</v>
      </c>
      <c r="D65" s="32">
        <v>55.101899999999993</v>
      </c>
      <c r="E65" s="32">
        <v>96.9</v>
      </c>
      <c r="F65" s="32">
        <v>4.8450000000000006</v>
      </c>
      <c r="G65" s="32">
        <v>9.9528571428571446</v>
      </c>
      <c r="H65" s="32">
        <v>0</v>
      </c>
      <c r="I65" s="32">
        <v>69.89975714285714</v>
      </c>
      <c r="J65" s="19">
        <v>63</v>
      </c>
      <c r="K65" s="19">
        <v>63</v>
      </c>
    </row>
    <row r="66" spans="1:11" s="1" customFormat="1" ht="18" customHeight="1" x14ac:dyDescent="0.15">
      <c r="A66" s="22">
        <v>64</v>
      </c>
      <c r="B66" s="24" t="s">
        <v>76</v>
      </c>
      <c r="C66" s="32">
        <v>77.649074073999998</v>
      </c>
      <c r="D66" s="32">
        <f>C66*0.7</f>
        <v>54.354351851799997</v>
      </c>
      <c r="E66" s="32">
        <v>97.2</v>
      </c>
      <c r="F66" s="32">
        <f>E66*0.05</f>
        <v>4.8600000000000003</v>
      </c>
      <c r="G66" s="32">
        <v>10</v>
      </c>
      <c r="H66" s="32">
        <v>0.3</v>
      </c>
      <c r="I66" s="32">
        <f>D66+F66+G66+H66</f>
        <v>69.514351851799987</v>
      </c>
      <c r="J66" s="19">
        <v>66</v>
      </c>
      <c r="K66" s="19">
        <v>64</v>
      </c>
    </row>
    <row r="67" spans="1:11" s="1" customFormat="1" ht="18" customHeight="1" x14ac:dyDescent="0.15">
      <c r="A67" s="22">
        <v>65</v>
      </c>
      <c r="B67" s="29" t="s">
        <v>129</v>
      </c>
      <c r="C67" s="32">
        <v>77.71575</v>
      </c>
      <c r="D67" s="32">
        <v>54.401024999999997</v>
      </c>
      <c r="E67" s="32">
        <v>97.8</v>
      </c>
      <c r="F67" s="32">
        <v>4.8900000000000006</v>
      </c>
      <c r="G67" s="32">
        <v>10</v>
      </c>
      <c r="H67" s="32">
        <v>0</v>
      </c>
      <c r="I67" s="32">
        <v>69.291024999999991</v>
      </c>
      <c r="J67" s="19">
        <v>65</v>
      </c>
      <c r="K67" s="19">
        <v>65</v>
      </c>
    </row>
    <row r="68" spans="1:11" s="1" customFormat="1" ht="18" customHeight="1" x14ac:dyDescent="0.15">
      <c r="A68" s="22">
        <v>66</v>
      </c>
      <c r="B68" s="25" t="s">
        <v>107</v>
      </c>
      <c r="C68" s="32">
        <v>78.023809524000001</v>
      </c>
      <c r="D68" s="32">
        <v>54.6166666668</v>
      </c>
      <c r="E68" s="32">
        <v>94.3</v>
      </c>
      <c r="F68" s="32">
        <v>4.7149999999999999</v>
      </c>
      <c r="G68" s="32">
        <v>9.9411799999999992</v>
      </c>
      <c r="H68" s="32">
        <v>0</v>
      </c>
      <c r="I68" s="32">
        <v>69.272846666800007</v>
      </c>
      <c r="J68" s="19">
        <v>64</v>
      </c>
      <c r="K68" s="19">
        <v>66</v>
      </c>
    </row>
    <row r="69" spans="1:11" s="1" customFormat="1" ht="18" customHeight="1" x14ac:dyDescent="0.15">
      <c r="A69" s="22">
        <v>67</v>
      </c>
      <c r="B69" s="25" t="s">
        <v>89</v>
      </c>
      <c r="C69" s="32">
        <v>77.547619048000001</v>
      </c>
      <c r="D69" s="32">
        <v>54.283333333599998</v>
      </c>
      <c r="E69" s="32">
        <v>99</v>
      </c>
      <c r="F69" s="32">
        <v>4.95</v>
      </c>
      <c r="G69" s="32">
        <v>10</v>
      </c>
      <c r="H69" s="32">
        <v>0</v>
      </c>
      <c r="I69" s="32">
        <v>69.233333333600001</v>
      </c>
      <c r="J69" s="19">
        <v>68</v>
      </c>
      <c r="K69" s="19">
        <v>67</v>
      </c>
    </row>
    <row r="70" spans="1:11" s="1" customFormat="1" ht="18" customHeight="1" x14ac:dyDescent="0.15">
      <c r="A70" s="22">
        <v>68</v>
      </c>
      <c r="B70" s="29" t="s">
        <v>130</v>
      </c>
      <c r="C70" s="32">
        <v>77.585333332999994</v>
      </c>
      <c r="D70" s="32">
        <v>54.309733333099992</v>
      </c>
      <c r="E70" s="32">
        <v>97.5</v>
      </c>
      <c r="F70" s="32">
        <v>4.875</v>
      </c>
      <c r="G70" s="32">
        <v>10</v>
      </c>
      <c r="H70" s="32">
        <v>0</v>
      </c>
      <c r="I70" s="32">
        <v>69.184733333099985</v>
      </c>
      <c r="J70" s="19">
        <v>67</v>
      </c>
      <c r="K70" s="19">
        <v>68</v>
      </c>
    </row>
    <row r="71" spans="1:11" s="1" customFormat="1" ht="18" customHeight="1" x14ac:dyDescent="0.15">
      <c r="A71" s="22">
        <v>69</v>
      </c>
      <c r="B71" s="25" t="s">
        <v>90</v>
      </c>
      <c r="C71" s="32">
        <v>76.081999999999994</v>
      </c>
      <c r="D71" s="32">
        <v>53.25739999999999</v>
      </c>
      <c r="E71" s="32">
        <v>98</v>
      </c>
      <c r="F71" s="32">
        <v>4.9000000000000004</v>
      </c>
      <c r="G71" s="32">
        <v>10.5</v>
      </c>
      <c r="H71" s="32">
        <v>0</v>
      </c>
      <c r="I71" s="32">
        <v>68.657399999999996</v>
      </c>
      <c r="J71" s="19">
        <v>71</v>
      </c>
      <c r="K71" s="19">
        <v>69</v>
      </c>
    </row>
    <row r="72" spans="1:11" s="1" customFormat="1" ht="18" customHeight="1" x14ac:dyDescent="0.15">
      <c r="A72" s="22">
        <v>70</v>
      </c>
      <c r="B72" s="29" t="s">
        <v>140</v>
      </c>
      <c r="C72" s="32">
        <v>76.609756098000005</v>
      </c>
      <c r="D72" s="32">
        <v>53.626829268599998</v>
      </c>
      <c r="E72" s="32">
        <v>98.2</v>
      </c>
      <c r="F72" s="32">
        <v>4.91</v>
      </c>
      <c r="G72" s="32">
        <v>10</v>
      </c>
      <c r="H72" s="32">
        <v>0</v>
      </c>
      <c r="I72" s="32">
        <v>68.536829268600002</v>
      </c>
      <c r="J72" s="19">
        <v>69</v>
      </c>
      <c r="K72" s="19">
        <v>70</v>
      </c>
    </row>
    <row r="73" spans="1:11" s="1" customFormat="1" ht="18" customHeight="1" x14ac:dyDescent="0.15">
      <c r="A73" s="22">
        <v>71</v>
      </c>
      <c r="B73" s="30" t="s">
        <v>131</v>
      </c>
      <c r="C73" s="32">
        <v>76.327906976999998</v>
      </c>
      <c r="D73" s="32">
        <f>C73*0.7</f>
        <v>53.429534883899997</v>
      </c>
      <c r="E73" s="32">
        <v>96.1</v>
      </c>
      <c r="F73" s="32">
        <f>E73*0.05</f>
        <v>4.8049999999999997</v>
      </c>
      <c r="G73" s="32">
        <v>10</v>
      </c>
      <c r="H73" s="32">
        <v>0</v>
      </c>
      <c r="I73" s="32">
        <f>D73+F73+G73+H73</f>
        <v>68.234534883899997</v>
      </c>
      <c r="J73" s="19">
        <v>70</v>
      </c>
      <c r="K73" s="19">
        <v>71</v>
      </c>
    </row>
    <row r="74" spans="1:11" s="1" customFormat="1" ht="18" customHeight="1" x14ac:dyDescent="0.15">
      <c r="A74" s="22">
        <v>72</v>
      </c>
      <c r="B74" s="25" t="s">
        <v>108</v>
      </c>
      <c r="C74" s="32">
        <v>75.377777777999995</v>
      </c>
      <c r="D74" s="32">
        <v>52.764444444599995</v>
      </c>
      <c r="E74" s="32">
        <v>98.4</v>
      </c>
      <c r="F74" s="32">
        <v>4.9200000000000008</v>
      </c>
      <c r="G74" s="32">
        <v>9.9411799999999992</v>
      </c>
      <c r="H74" s="32">
        <v>0</v>
      </c>
      <c r="I74" s="32">
        <v>67.625624444599993</v>
      </c>
      <c r="J74" s="19">
        <v>73</v>
      </c>
      <c r="K74" s="19">
        <v>72</v>
      </c>
    </row>
    <row r="75" spans="1:11" s="1" customFormat="1" ht="18" customHeight="1" x14ac:dyDescent="0.15">
      <c r="A75" s="22">
        <v>73</v>
      </c>
      <c r="B75" s="29" t="s">
        <v>134</v>
      </c>
      <c r="C75" s="32">
        <v>73.619230768999998</v>
      </c>
      <c r="D75" s="32">
        <v>51.533461538299996</v>
      </c>
      <c r="E75" s="32">
        <v>97.3</v>
      </c>
      <c r="F75" s="32">
        <v>4.8650000000000002</v>
      </c>
      <c r="G75" s="32">
        <v>11</v>
      </c>
      <c r="H75" s="32">
        <v>0</v>
      </c>
      <c r="I75" s="32">
        <v>67.398461538299998</v>
      </c>
      <c r="J75" s="19">
        <v>77</v>
      </c>
      <c r="K75" s="19">
        <v>73</v>
      </c>
    </row>
    <row r="76" spans="1:11" s="1" customFormat="1" ht="18" customHeight="1" x14ac:dyDescent="0.15">
      <c r="A76" s="22">
        <v>74</v>
      </c>
      <c r="B76" s="24" t="s">
        <v>75</v>
      </c>
      <c r="C76" s="32">
        <v>75.434782608999996</v>
      </c>
      <c r="D76" s="32">
        <f>C76*0.7</f>
        <v>52.804347826299995</v>
      </c>
      <c r="E76" s="32">
        <v>99.3</v>
      </c>
      <c r="F76" s="32">
        <f>E76*0.05</f>
        <v>4.9649999999999999</v>
      </c>
      <c r="G76" s="32">
        <v>9.6</v>
      </c>
      <c r="H76" s="32">
        <v>0</v>
      </c>
      <c r="I76" s="32">
        <f>D76+F76+G76+H76</f>
        <v>67.369347826299986</v>
      </c>
      <c r="J76" s="19">
        <v>72</v>
      </c>
      <c r="K76" s="19">
        <v>74</v>
      </c>
    </row>
    <row r="77" spans="1:11" s="1" customFormat="1" ht="18" customHeight="1" x14ac:dyDescent="0.15">
      <c r="A77" s="22">
        <v>75</v>
      </c>
      <c r="B77" s="30" t="s">
        <v>132</v>
      </c>
      <c r="C77" s="32">
        <v>75.283018867999999</v>
      </c>
      <c r="D77" s="32">
        <f>C77*0.7</f>
        <v>52.698113207599995</v>
      </c>
      <c r="E77" s="32">
        <v>98.2</v>
      </c>
      <c r="F77" s="32">
        <f>E77*0.05</f>
        <v>4.91</v>
      </c>
      <c r="G77" s="32">
        <v>9.64</v>
      </c>
      <c r="H77" s="32">
        <v>0</v>
      </c>
      <c r="I77" s="32">
        <f>D77+F77+G77+H77</f>
        <v>67.248113207599999</v>
      </c>
      <c r="J77" s="19">
        <v>74</v>
      </c>
      <c r="K77" s="19">
        <v>75</v>
      </c>
    </row>
    <row r="78" spans="1:11" s="1" customFormat="1" ht="18" customHeight="1" x14ac:dyDescent="0.15">
      <c r="A78" s="22">
        <v>76</v>
      </c>
      <c r="B78" s="30" t="s">
        <v>133</v>
      </c>
      <c r="C78" s="32">
        <v>74.358571428999994</v>
      </c>
      <c r="D78" s="32">
        <f>C78*0.7</f>
        <v>52.051000000299993</v>
      </c>
      <c r="E78" s="32">
        <v>99.6</v>
      </c>
      <c r="F78" s="32">
        <f>E78*0.05</f>
        <v>4.9800000000000004</v>
      </c>
      <c r="G78" s="32">
        <v>9.98</v>
      </c>
      <c r="H78" s="32">
        <v>0</v>
      </c>
      <c r="I78" s="32">
        <f>D78+F78+G78+H78</f>
        <v>67.011000000300001</v>
      </c>
      <c r="J78" s="19">
        <v>75</v>
      </c>
      <c r="K78" s="19">
        <v>76</v>
      </c>
    </row>
    <row r="79" spans="1:11" s="1" customFormat="1" ht="18" customHeight="1" x14ac:dyDescent="0.15">
      <c r="A79" s="22">
        <v>77</v>
      </c>
      <c r="B79" s="25" t="s">
        <v>109</v>
      </c>
      <c r="C79" s="32">
        <v>73.935135134999996</v>
      </c>
      <c r="D79" s="32">
        <v>51.754594594499991</v>
      </c>
      <c r="E79" s="32">
        <v>99</v>
      </c>
      <c r="F79" s="32">
        <v>4.95</v>
      </c>
      <c r="G79" s="32">
        <v>9.9411799999999992</v>
      </c>
      <c r="H79" s="32">
        <v>0</v>
      </c>
      <c r="I79" s="32">
        <v>66.645774594499997</v>
      </c>
      <c r="J79" s="19">
        <v>76</v>
      </c>
      <c r="K79" s="19">
        <v>77</v>
      </c>
    </row>
    <row r="80" spans="1:11" s="1" customFormat="1" ht="18" customHeight="1" x14ac:dyDescent="0.15">
      <c r="A80" s="22">
        <v>78</v>
      </c>
      <c r="B80" s="29" t="s">
        <v>135</v>
      </c>
      <c r="C80" s="32">
        <v>71.702325580999997</v>
      </c>
      <c r="D80" s="32">
        <v>50.191627906699992</v>
      </c>
      <c r="E80" s="32">
        <v>98.2</v>
      </c>
      <c r="F80" s="32">
        <v>4.91</v>
      </c>
      <c r="G80" s="32">
        <v>10</v>
      </c>
      <c r="H80" s="32">
        <v>0</v>
      </c>
      <c r="I80" s="32">
        <v>65.101627906699989</v>
      </c>
      <c r="J80" s="19">
        <v>78</v>
      </c>
      <c r="K80" s="19">
        <v>78</v>
      </c>
    </row>
    <row r="81" spans="1:11" s="1" customFormat="1" ht="18" customHeight="1" x14ac:dyDescent="0.15">
      <c r="A81" s="22">
        <v>79</v>
      </c>
      <c r="B81" s="25" t="s">
        <v>65</v>
      </c>
      <c r="C81" s="32">
        <v>68.996428570999996</v>
      </c>
      <c r="D81" s="32">
        <v>48.297499999699994</v>
      </c>
      <c r="E81" s="32">
        <v>96.2</v>
      </c>
      <c r="F81" s="32">
        <v>4.8100000000000005</v>
      </c>
      <c r="G81" s="32">
        <v>10.952857142857145</v>
      </c>
      <c r="H81" s="32">
        <v>0</v>
      </c>
      <c r="I81" s="32">
        <v>64.060357142557137</v>
      </c>
      <c r="J81" s="19">
        <v>79</v>
      </c>
      <c r="K81" s="19">
        <v>79</v>
      </c>
    </row>
    <row r="82" spans="1:11" s="1" customFormat="1" ht="18" customHeight="1" x14ac:dyDescent="0.15">
      <c r="A82" s="22">
        <v>80</v>
      </c>
      <c r="B82" s="29" t="s">
        <v>136</v>
      </c>
      <c r="C82" s="32">
        <v>67.439130434999996</v>
      </c>
      <c r="D82" s="32">
        <v>47.207391304499993</v>
      </c>
      <c r="E82" s="32">
        <v>96.9</v>
      </c>
      <c r="F82" s="32">
        <v>4.8450000000000006</v>
      </c>
      <c r="G82" s="32">
        <v>10</v>
      </c>
      <c r="H82" s="32">
        <v>0</v>
      </c>
      <c r="I82" s="32">
        <v>62.052391304499992</v>
      </c>
      <c r="J82" s="19">
        <v>80</v>
      </c>
      <c r="K82" s="19">
        <v>80</v>
      </c>
    </row>
    <row r="83" spans="1:11" s="1" customFormat="1" ht="18" customHeight="1" x14ac:dyDescent="0.15">
      <c r="A83" s="22">
        <v>81</v>
      </c>
      <c r="B83" s="25" t="s">
        <v>91</v>
      </c>
      <c r="C83" s="32">
        <v>66.537777778000006</v>
      </c>
      <c r="D83" s="32">
        <v>46.5764444446</v>
      </c>
      <c r="E83" s="32">
        <v>94.8</v>
      </c>
      <c r="F83" s="32">
        <v>4.74</v>
      </c>
      <c r="G83" s="32">
        <v>10</v>
      </c>
      <c r="H83" s="32">
        <v>0</v>
      </c>
      <c r="I83" s="32">
        <v>61.316444444600002</v>
      </c>
      <c r="J83" s="19">
        <v>81</v>
      </c>
      <c r="K83" s="19">
        <v>81</v>
      </c>
    </row>
    <row r="84" spans="1:11" s="1" customFormat="1" ht="18" customHeight="1" x14ac:dyDescent="0.15">
      <c r="A84" s="22">
        <v>82</v>
      </c>
      <c r="B84" s="30" t="s">
        <v>137</v>
      </c>
      <c r="C84" s="32">
        <v>65.346153846000007</v>
      </c>
      <c r="D84" s="32">
        <f>C84*0.7</f>
        <v>45.742307692200001</v>
      </c>
      <c r="E84" s="32">
        <v>96.4</v>
      </c>
      <c r="F84" s="32">
        <f>E84*0.05</f>
        <v>4.82</v>
      </c>
      <c r="G84" s="32">
        <v>9.64</v>
      </c>
      <c r="H84" s="32">
        <v>0</v>
      </c>
      <c r="I84" s="32">
        <f>D84+F84+G84+H84</f>
        <v>60.202307692200002</v>
      </c>
      <c r="J84" s="19">
        <v>82</v>
      </c>
      <c r="K84" s="19">
        <v>82</v>
      </c>
    </row>
    <row r="85" spans="1:11" ht="18" customHeight="1" x14ac:dyDescent="0.2">
      <c r="A85" s="22">
        <v>83</v>
      </c>
      <c r="B85" s="30" t="s">
        <v>138</v>
      </c>
      <c r="C85" s="32">
        <v>64.768181818000002</v>
      </c>
      <c r="D85" s="32">
        <f>C85*0.7</f>
        <v>45.337727272599999</v>
      </c>
      <c r="E85" s="32">
        <v>97.3</v>
      </c>
      <c r="F85" s="32">
        <f>E85*0.05</f>
        <v>4.8650000000000002</v>
      </c>
      <c r="G85" s="32">
        <v>9.64</v>
      </c>
      <c r="H85" s="32">
        <v>0</v>
      </c>
      <c r="I85" s="32">
        <f>D85+F85+G85+H85</f>
        <v>59.842727272600001</v>
      </c>
      <c r="J85" s="19">
        <v>83</v>
      </c>
      <c r="K85" s="19">
        <v>83</v>
      </c>
    </row>
    <row r="86" spans="1:11" ht="18" customHeight="1" x14ac:dyDescent="0.2">
      <c r="A86" s="22">
        <v>84</v>
      </c>
      <c r="B86" s="25" t="s">
        <v>92</v>
      </c>
      <c r="C86" s="32">
        <v>60.668421053000003</v>
      </c>
      <c r="D86" s="32">
        <v>42.467894737099996</v>
      </c>
      <c r="E86" s="32">
        <v>97.4</v>
      </c>
      <c r="F86" s="32">
        <v>4.870000000000001</v>
      </c>
      <c r="G86" s="32">
        <v>10.5</v>
      </c>
      <c r="H86" s="32">
        <v>0</v>
      </c>
      <c r="I86" s="32">
        <v>57.837894737100001</v>
      </c>
      <c r="J86" s="19">
        <v>84</v>
      </c>
      <c r="K86" s="19">
        <v>84</v>
      </c>
    </row>
    <row r="87" spans="1:11" ht="18" customHeight="1" x14ac:dyDescent="0.2">
      <c r="A87" s="22">
        <v>85</v>
      </c>
      <c r="B87" s="25" t="s">
        <v>66</v>
      </c>
      <c r="C87" s="32">
        <v>54.718518519</v>
      </c>
      <c r="D87" s="32">
        <v>38.302962963299997</v>
      </c>
      <c r="E87" s="32">
        <v>97.2</v>
      </c>
      <c r="F87" s="32">
        <v>4.8600000000000003</v>
      </c>
      <c r="G87" s="32">
        <v>9.9585714285714282</v>
      </c>
      <c r="H87" s="32">
        <v>0</v>
      </c>
      <c r="I87" s="32">
        <v>53.121534391871421</v>
      </c>
      <c r="J87" s="19">
        <v>85</v>
      </c>
      <c r="K87" s="19">
        <v>85</v>
      </c>
    </row>
    <row r="88" spans="1:11" ht="18" customHeight="1" x14ac:dyDescent="0.2">
      <c r="A88" s="22">
        <v>86</v>
      </c>
      <c r="B88" s="25" t="s">
        <v>67</v>
      </c>
      <c r="C88" s="32">
        <v>44.571428570999998</v>
      </c>
      <c r="D88" s="32">
        <v>31.199999999699997</v>
      </c>
      <c r="E88" s="32">
        <v>98.3</v>
      </c>
      <c r="F88" s="32">
        <v>4.915</v>
      </c>
      <c r="G88" s="32">
        <v>9.9228571428571435</v>
      </c>
      <c r="H88" s="32">
        <v>0</v>
      </c>
      <c r="I88" s="32">
        <v>46.037857142557144</v>
      </c>
      <c r="J88" s="19">
        <v>86</v>
      </c>
      <c r="K88" s="19">
        <v>86</v>
      </c>
    </row>
    <row r="89" spans="1:11" ht="18" customHeight="1" x14ac:dyDescent="0.2">
      <c r="A89" s="22">
        <v>87</v>
      </c>
      <c r="B89" s="29" t="s">
        <v>139</v>
      </c>
      <c r="C89" s="32">
        <v>27.47826087</v>
      </c>
      <c r="D89" s="32">
        <v>19.234782609</v>
      </c>
      <c r="E89" s="32">
        <v>0</v>
      </c>
      <c r="F89" s="32">
        <v>0</v>
      </c>
      <c r="G89" s="32">
        <v>10</v>
      </c>
      <c r="H89" s="32">
        <v>0</v>
      </c>
      <c r="I89" s="32">
        <v>29.234782609</v>
      </c>
      <c r="J89" s="19">
        <v>87</v>
      </c>
      <c r="K89" s="19">
        <v>87</v>
      </c>
    </row>
  </sheetData>
  <autoFilter ref="A2:K89" xr:uid="{00000000-0009-0000-0000-000000000000}"/>
  <sortState ref="A3:K89">
    <sortCondition descending="1" ref="I3:I89"/>
  </sortState>
  <mergeCells count="1">
    <mergeCell ref="A1:K1"/>
  </mergeCells>
  <phoneticPr fontId="10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3"/>
  <sheetViews>
    <sheetView zoomScaleNormal="100" workbookViewId="0">
      <selection activeCell="R6" sqref="R6"/>
    </sheetView>
  </sheetViews>
  <sheetFormatPr defaultColWidth="9" defaultRowHeight="14.25" x14ac:dyDescent="0.2"/>
  <cols>
    <col min="1" max="1" width="8.625" customWidth="1"/>
    <col min="2" max="2" width="13.875" customWidth="1"/>
    <col min="3" max="8" width="10.625" customWidth="1"/>
    <col min="9" max="11" width="15.625" customWidth="1"/>
  </cols>
  <sheetData>
    <row r="1" spans="1:11" s="1" customFormat="1" ht="24" customHeight="1" x14ac:dyDescent="0.2">
      <c r="A1" s="17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s="1" customFormat="1" ht="36" customHeight="1" x14ac:dyDescent="0.2">
      <c r="A2" s="20" t="s">
        <v>1</v>
      </c>
      <c r="B2" s="20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  <c r="I2" s="21" t="s">
        <v>9</v>
      </c>
      <c r="J2" s="20" t="s">
        <v>10</v>
      </c>
      <c r="K2" s="20" t="s">
        <v>11</v>
      </c>
    </row>
    <row r="3" spans="1:11" s="1" customFormat="1" ht="18" customHeight="1" x14ac:dyDescent="0.2">
      <c r="A3" s="22">
        <v>1</v>
      </c>
      <c r="B3" s="33" t="s">
        <v>13</v>
      </c>
      <c r="C3" s="34">
        <v>91.804878048999996</v>
      </c>
      <c r="D3" s="34">
        <v>64.263414634299991</v>
      </c>
      <c r="E3" s="34">
        <v>98.4</v>
      </c>
      <c r="F3" s="34">
        <v>4.9200000000000008</v>
      </c>
      <c r="G3" s="34">
        <v>9.4440000000000008</v>
      </c>
      <c r="H3" s="34">
        <v>4.45</v>
      </c>
      <c r="I3" s="34">
        <v>83.077414634299998</v>
      </c>
      <c r="J3" s="35">
        <v>1</v>
      </c>
      <c r="K3" s="35">
        <v>1</v>
      </c>
    </row>
    <row r="4" spans="1:11" s="1" customFormat="1" ht="18" customHeight="1" x14ac:dyDescent="0.2">
      <c r="A4" s="22">
        <v>2</v>
      </c>
      <c r="B4" s="33" t="s">
        <v>19</v>
      </c>
      <c r="C4" s="34">
        <v>87.511627907000005</v>
      </c>
      <c r="D4" s="34">
        <v>61.258139534899996</v>
      </c>
      <c r="E4" s="34">
        <v>97.9</v>
      </c>
      <c r="F4" s="34">
        <v>4.8950000000000005</v>
      </c>
      <c r="G4" s="34">
        <v>9.4440000000000008</v>
      </c>
      <c r="H4" s="34">
        <v>5</v>
      </c>
      <c r="I4" s="34">
        <v>80.597139534899995</v>
      </c>
      <c r="J4" s="35">
        <v>6</v>
      </c>
      <c r="K4" s="35">
        <v>2</v>
      </c>
    </row>
    <row r="5" spans="1:11" s="1" customFormat="1" ht="18" customHeight="1" x14ac:dyDescent="0.2">
      <c r="A5" s="22">
        <v>3</v>
      </c>
      <c r="B5" s="33" t="s">
        <v>16</v>
      </c>
      <c r="C5" s="34">
        <v>88.088888889000003</v>
      </c>
      <c r="D5" s="34">
        <v>61.662222222299995</v>
      </c>
      <c r="E5" s="34">
        <v>98.4</v>
      </c>
      <c r="F5" s="34">
        <v>4.9200000000000008</v>
      </c>
      <c r="G5" s="34">
        <v>9.8889999999999993</v>
      </c>
      <c r="H5" s="34">
        <v>3</v>
      </c>
      <c r="I5" s="34">
        <v>79.471222222299986</v>
      </c>
      <c r="J5" s="35">
        <v>5</v>
      </c>
      <c r="K5" s="35">
        <v>3</v>
      </c>
    </row>
    <row r="6" spans="1:11" s="1" customFormat="1" ht="18" customHeight="1" x14ac:dyDescent="0.2">
      <c r="A6" s="22">
        <v>4</v>
      </c>
      <c r="B6" s="33" t="s">
        <v>24</v>
      </c>
      <c r="C6" s="34">
        <v>83.878</v>
      </c>
      <c r="D6" s="34">
        <v>58.714599999999997</v>
      </c>
      <c r="E6" s="34">
        <v>98.4</v>
      </c>
      <c r="F6" s="34">
        <v>4.9200000000000008</v>
      </c>
      <c r="G6" s="34">
        <v>10.638999999999999</v>
      </c>
      <c r="H6" s="34">
        <v>5</v>
      </c>
      <c r="I6" s="34">
        <v>79.273600000000002</v>
      </c>
      <c r="J6" s="35">
        <v>17</v>
      </c>
      <c r="K6" s="35">
        <v>4</v>
      </c>
    </row>
    <row r="7" spans="1:11" s="1" customFormat="1" ht="18" customHeight="1" x14ac:dyDescent="0.2">
      <c r="A7" s="22">
        <v>5</v>
      </c>
      <c r="B7" s="33" t="s">
        <v>18</v>
      </c>
      <c r="C7" s="34">
        <v>91.621914894</v>
      </c>
      <c r="D7" s="34">
        <v>64.135340425799996</v>
      </c>
      <c r="E7" s="34">
        <v>97.9</v>
      </c>
      <c r="F7" s="34">
        <v>4.8950000000000005</v>
      </c>
      <c r="G7" s="34">
        <v>9.4440000000000008</v>
      </c>
      <c r="H7" s="34">
        <v>0</v>
      </c>
      <c r="I7" s="34">
        <v>78.474340425799994</v>
      </c>
      <c r="J7" s="35">
        <v>2</v>
      </c>
      <c r="K7" s="35">
        <v>5</v>
      </c>
    </row>
    <row r="8" spans="1:11" s="1" customFormat="1" ht="18" customHeight="1" x14ac:dyDescent="0.2">
      <c r="A8" s="22">
        <v>6</v>
      </c>
      <c r="B8" s="33" t="s">
        <v>14</v>
      </c>
      <c r="C8" s="34">
        <v>89.26</v>
      </c>
      <c r="D8" s="34">
        <v>62.481999999999999</v>
      </c>
      <c r="E8" s="34">
        <v>100</v>
      </c>
      <c r="F8" s="34">
        <v>5</v>
      </c>
      <c r="G8" s="34">
        <v>10.278</v>
      </c>
      <c r="H8" s="34">
        <v>0</v>
      </c>
      <c r="I8" s="34">
        <v>77.760000000000005</v>
      </c>
      <c r="J8" s="35">
        <v>3</v>
      </c>
      <c r="K8" s="35">
        <v>6</v>
      </c>
    </row>
    <row r="9" spans="1:11" s="1" customFormat="1" ht="18" customHeight="1" x14ac:dyDescent="0.2">
      <c r="A9" s="22">
        <v>7</v>
      </c>
      <c r="B9" s="33" t="s">
        <v>22</v>
      </c>
      <c r="C9" s="34">
        <v>88.571428570999998</v>
      </c>
      <c r="D9" s="34">
        <v>61.999999999699995</v>
      </c>
      <c r="E9" s="34">
        <v>98.9</v>
      </c>
      <c r="F9" s="34">
        <v>4.9450000000000003</v>
      </c>
      <c r="G9" s="34">
        <v>9.4440000000000008</v>
      </c>
      <c r="H9" s="34">
        <v>0</v>
      </c>
      <c r="I9" s="34">
        <v>76.388999999700005</v>
      </c>
      <c r="J9" s="35">
        <v>4</v>
      </c>
      <c r="K9" s="35">
        <v>7</v>
      </c>
    </row>
    <row r="10" spans="1:11" s="1" customFormat="1" ht="18" customHeight="1" x14ac:dyDescent="0.2">
      <c r="A10" s="22">
        <v>8</v>
      </c>
      <c r="B10" s="33" t="s">
        <v>15</v>
      </c>
      <c r="C10" s="34">
        <v>86.4</v>
      </c>
      <c r="D10" s="34">
        <v>60.48</v>
      </c>
      <c r="E10" s="34">
        <v>97.9</v>
      </c>
      <c r="F10" s="34">
        <v>4.8950000000000005</v>
      </c>
      <c r="G10" s="34">
        <v>9.3889999999999993</v>
      </c>
      <c r="H10" s="34">
        <v>1.3</v>
      </c>
      <c r="I10" s="34">
        <v>76.063999999999993</v>
      </c>
      <c r="J10" s="35">
        <v>7</v>
      </c>
      <c r="K10" s="35">
        <v>8</v>
      </c>
    </row>
    <row r="11" spans="1:11" s="1" customFormat="1" ht="18" customHeight="1" x14ac:dyDescent="0.2">
      <c r="A11" s="22">
        <v>9</v>
      </c>
      <c r="B11" s="33" t="s">
        <v>20</v>
      </c>
      <c r="C11" s="34">
        <v>86.321739129999997</v>
      </c>
      <c r="D11" s="34">
        <v>60.425217390999997</v>
      </c>
      <c r="E11" s="34">
        <v>96.8</v>
      </c>
      <c r="F11" s="34">
        <v>4.84</v>
      </c>
      <c r="G11" s="34">
        <v>9.8559999999999999</v>
      </c>
      <c r="H11" s="34">
        <v>0</v>
      </c>
      <c r="I11" s="34">
        <v>75.121217390999988</v>
      </c>
      <c r="J11" s="35">
        <v>8</v>
      </c>
      <c r="K11" s="35">
        <v>9</v>
      </c>
    </row>
    <row r="12" spans="1:11" s="1" customFormat="1" ht="18" customHeight="1" x14ac:dyDescent="0.2">
      <c r="A12" s="22">
        <v>10</v>
      </c>
      <c r="B12" s="33" t="s">
        <v>21</v>
      </c>
      <c r="C12" s="34">
        <v>86.272727273000001</v>
      </c>
      <c r="D12" s="34">
        <v>60.390909091099999</v>
      </c>
      <c r="E12" s="34">
        <v>96.6</v>
      </c>
      <c r="F12" s="34">
        <v>4.83</v>
      </c>
      <c r="G12" s="34">
        <v>9.4440000000000008</v>
      </c>
      <c r="H12" s="34">
        <v>0</v>
      </c>
      <c r="I12" s="34">
        <v>74.6649090911</v>
      </c>
      <c r="J12" s="35">
        <v>9</v>
      </c>
      <c r="K12" s="35">
        <v>10</v>
      </c>
    </row>
    <row r="13" spans="1:11" s="1" customFormat="1" ht="18" customHeight="1" x14ac:dyDescent="0.2">
      <c r="A13" s="22">
        <v>11</v>
      </c>
      <c r="B13" s="33" t="s">
        <v>23</v>
      </c>
      <c r="C13" s="34">
        <v>85.826086957000001</v>
      </c>
      <c r="D13" s="34">
        <v>60.078260869899999</v>
      </c>
      <c r="E13" s="34">
        <v>96.6</v>
      </c>
      <c r="F13" s="34">
        <v>4.83</v>
      </c>
      <c r="G13" s="34">
        <v>9.5779999999999994</v>
      </c>
      <c r="H13" s="34">
        <v>0</v>
      </c>
      <c r="I13" s="34">
        <v>74.486260869900008</v>
      </c>
      <c r="J13" s="35">
        <v>10</v>
      </c>
      <c r="K13" s="35">
        <v>11</v>
      </c>
    </row>
    <row r="14" spans="1:11" s="1" customFormat="1" ht="18" customHeight="1" x14ac:dyDescent="0.2">
      <c r="A14" s="22">
        <v>12</v>
      </c>
      <c r="B14" s="33" t="s">
        <v>27</v>
      </c>
      <c r="C14" s="34">
        <v>85.583333332999999</v>
      </c>
      <c r="D14" s="34">
        <v>59.908333333099996</v>
      </c>
      <c r="E14" s="34">
        <v>97.9</v>
      </c>
      <c r="F14" s="34">
        <v>4.8950000000000005</v>
      </c>
      <c r="G14" s="34">
        <v>9.4440000000000008</v>
      </c>
      <c r="H14" s="34">
        <v>0</v>
      </c>
      <c r="I14" s="34">
        <v>74.247333333100002</v>
      </c>
      <c r="J14" s="35">
        <v>11</v>
      </c>
      <c r="K14" s="35">
        <v>12</v>
      </c>
    </row>
    <row r="15" spans="1:11" s="1" customFormat="1" ht="18" customHeight="1" x14ac:dyDescent="0.2">
      <c r="A15" s="22">
        <v>13</v>
      </c>
      <c r="B15" s="33" t="s">
        <v>17</v>
      </c>
      <c r="C15" s="34">
        <v>84.977272726999999</v>
      </c>
      <c r="D15" s="34">
        <v>59.484090908899994</v>
      </c>
      <c r="E15" s="34">
        <v>96.6</v>
      </c>
      <c r="F15" s="34">
        <v>4.83</v>
      </c>
      <c r="G15" s="34">
        <v>9.8889999999999993</v>
      </c>
      <c r="H15" s="34">
        <v>0</v>
      </c>
      <c r="I15" s="34">
        <v>74.203090908899995</v>
      </c>
      <c r="J15" s="35">
        <v>14</v>
      </c>
      <c r="K15" s="35">
        <v>13</v>
      </c>
    </row>
    <row r="16" spans="1:11" s="1" customFormat="1" ht="18" customHeight="1" x14ac:dyDescent="0.2">
      <c r="A16" s="22">
        <v>14</v>
      </c>
      <c r="B16" s="33" t="s">
        <v>30</v>
      </c>
      <c r="C16" s="34">
        <v>85.424999999999997</v>
      </c>
      <c r="D16" s="34">
        <v>59.797499999999992</v>
      </c>
      <c r="E16" s="34">
        <v>97.9</v>
      </c>
      <c r="F16" s="34">
        <v>4.8950000000000005</v>
      </c>
      <c r="G16" s="34">
        <v>9.4440000000000008</v>
      </c>
      <c r="H16" s="34">
        <v>0</v>
      </c>
      <c r="I16" s="34">
        <v>74.136499999999998</v>
      </c>
      <c r="J16" s="35">
        <v>12</v>
      </c>
      <c r="K16" s="35">
        <v>14</v>
      </c>
    </row>
    <row r="17" spans="1:12" s="1" customFormat="1" ht="18" customHeight="1" x14ac:dyDescent="0.2">
      <c r="A17" s="22">
        <v>15</v>
      </c>
      <c r="B17" s="33" t="s">
        <v>28</v>
      </c>
      <c r="C17" s="34">
        <v>85.211538461999993</v>
      </c>
      <c r="D17" s="34">
        <v>59.648076923399991</v>
      </c>
      <c r="E17" s="34">
        <v>96.8</v>
      </c>
      <c r="F17" s="34">
        <v>4.84</v>
      </c>
      <c r="G17" s="34">
        <v>9.4440000000000008</v>
      </c>
      <c r="H17" s="34">
        <v>0</v>
      </c>
      <c r="I17" s="34">
        <v>73.93207692339999</v>
      </c>
      <c r="J17" s="35">
        <v>13</v>
      </c>
      <c r="K17" s="35">
        <v>15</v>
      </c>
    </row>
    <row r="18" spans="1:12" s="1" customFormat="1" ht="18" customHeight="1" x14ac:dyDescent="0.2">
      <c r="A18" s="22">
        <v>16</v>
      </c>
      <c r="B18" s="33" t="s">
        <v>26</v>
      </c>
      <c r="C18" s="34">
        <v>84.681818182000001</v>
      </c>
      <c r="D18" s="34">
        <v>59.277272727399996</v>
      </c>
      <c r="E18" s="34">
        <v>98.9</v>
      </c>
      <c r="F18" s="34">
        <v>4.9450000000000003</v>
      </c>
      <c r="G18" s="34">
        <v>9.4440000000000008</v>
      </c>
      <c r="H18" s="34">
        <v>0</v>
      </c>
      <c r="I18" s="34">
        <v>73.666272727399999</v>
      </c>
      <c r="J18" s="35">
        <v>15</v>
      </c>
      <c r="K18" s="35">
        <v>16</v>
      </c>
    </row>
    <row r="19" spans="1:12" s="1" customFormat="1" ht="18" customHeight="1" x14ac:dyDescent="0.2">
      <c r="A19" s="22">
        <v>17</v>
      </c>
      <c r="B19" s="33" t="s">
        <v>29</v>
      </c>
      <c r="C19" s="34">
        <v>84.391304348000006</v>
      </c>
      <c r="D19" s="34">
        <v>59.073913043600001</v>
      </c>
      <c r="E19" s="34">
        <v>96.8</v>
      </c>
      <c r="F19" s="34">
        <v>4.84</v>
      </c>
      <c r="G19" s="34">
        <v>9.3330000000000002</v>
      </c>
      <c r="H19" s="34">
        <v>0</v>
      </c>
      <c r="I19" s="34">
        <v>73.246913043600003</v>
      </c>
      <c r="J19" s="35">
        <v>16</v>
      </c>
      <c r="K19" s="35">
        <v>17</v>
      </c>
    </row>
    <row r="20" spans="1:12" s="1" customFormat="1" ht="18" customHeight="1" x14ac:dyDescent="0.2">
      <c r="A20" s="22">
        <v>18</v>
      </c>
      <c r="B20" s="33" t="s">
        <v>32</v>
      </c>
      <c r="C20" s="34">
        <v>83.704545455000002</v>
      </c>
      <c r="D20" s="34">
        <v>58.5931818185</v>
      </c>
      <c r="E20" s="34">
        <v>98.9</v>
      </c>
      <c r="F20" s="34">
        <v>4.9450000000000003</v>
      </c>
      <c r="G20" s="34">
        <v>9.0559999999999992</v>
      </c>
      <c r="H20" s="34">
        <v>0</v>
      </c>
      <c r="I20" s="34">
        <v>72.594181818500005</v>
      </c>
      <c r="J20" s="35">
        <v>18</v>
      </c>
      <c r="K20" s="35">
        <v>18</v>
      </c>
    </row>
    <row r="21" spans="1:12" s="1" customFormat="1" ht="18" customHeight="1" x14ac:dyDescent="0.2">
      <c r="A21" s="22">
        <v>19</v>
      </c>
      <c r="B21" s="33" t="s">
        <v>31</v>
      </c>
      <c r="C21" s="34">
        <v>83.078260869999994</v>
      </c>
      <c r="D21" s="34">
        <v>58.154782608999994</v>
      </c>
      <c r="E21" s="34">
        <v>98.4</v>
      </c>
      <c r="F21" s="34">
        <v>4.9200000000000008</v>
      </c>
      <c r="G21" s="34">
        <v>9.4329999999999998</v>
      </c>
      <c r="H21" s="34">
        <v>0</v>
      </c>
      <c r="I21" s="34">
        <v>72.507782609000003</v>
      </c>
      <c r="J21" s="35">
        <v>19</v>
      </c>
      <c r="K21" s="35">
        <v>19</v>
      </c>
    </row>
    <row r="22" spans="1:12" s="1" customFormat="1" ht="18" customHeight="1" x14ac:dyDescent="0.2">
      <c r="A22" s="22">
        <v>20</v>
      </c>
      <c r="B22" s="33" t="s">
        <v>25</v>
      </c>
      <c r="C22" s="34">
        <v>80.179487179000006</v>
      </c>
      <c r="D22" s="34">
        <v>56.125641025299998</v>
      </c>
      <c r="E22" s="34">
        <v>97.9</v>
      </c>
      <c r="F22" s="34">
        <v>4.8950000000000005</v>
      </c>
      <c r="G22" s="34">
        <v>9.4440000000000008</v>
      </c>
      <c r="H22" s="34">
        <v>0</v>
      </c>
      <c r="I22" s="34">
        <v>70.464641025299997</v>
      </c>
      <c r="J22" s="35">
        <v>20</v>
      </c>
      <c r="K22" s="35">
        <v>20</v>
      </c>
    </row>
    <row r="23" spans="1:12" s="1" customFormat="1" ht="18" customHeight="1" x14ac:dyDescent="0.2">
      <c r="A23" s="22">
        <v>21</v>
      </c>
      <c r="B23" s="33" t="s">
        <v>33</v>
      </c>
      <c r="C23" s="34">
        <v>79.977272726999999</v>
      </c>
      <c r="D23" s="34">
        <v>55.984090908899994</v>
      </c>
      <c r="E23" s="34">
        <v>96.2</v>
      </c>
      <c r="F23" s="34">
        <v>4.8100000000000005</v>
      </c>
      <c r="G23" s="34">
        <v>9.1940000000000008</v>
      </c>
      <c r="H23" s="34">
        <v>0</v>
      </c>
      <c r="I23" s="34">
        <v>69.988090908899991</v>
      </c>
      <c r="J23" s="35">
        <v>21</v>
      </c>
      <c r="K23" s="35">
        <v>21</v>
      </c>
    </row>
    <row r="24" spans="1:12" s="1" customFormat="1" ht="18" customHeight="1" x14ac:dyDescent="0.2">
      <c r="A24" s="22">
        <v>22</v>
      </c>
      <c r="B24" s="33" t="s">
        <v>34</v>
      </c>
      <c r="C24" s="34">
        <v>79.509401709000002</v>
      </c>
      <c r="D24" s="34">
        <v>55.656581196299996</v>
      </c>
      <c r="E24" s="34">
        <v>96.6</v>
      </c>
      <c r="F24" s="34">
        <v>4.83</v>
      </c>
      <c r="G24" s="34">
        <v>9.3330000000000002</v>
      </c>
      <c r="H24" s="34">
        <v>0</v>
      </c>
      <c r="I24" s="34">
        <v>69.819581196299993</v>
      </c>
      <c r="J24" s="35">
        <v>22</v>
      </c>
      <c r="K24" s="35">
        <v>22</v>
      </c>
    </row>
    <row r="25" spans="1:12" s="1" customFormat="1" ht="18" customHeight="1" x14ac:dyDescent="0.2">
      <c r="A25" s="22">
        <v>23</v>
      </c>
      <c r="B25" s="33" t="s">
        <v>35</v>
      </c>
      <c r="C25" s="34">
        <v>73.557798164999994</v>
      </c>
      <c r="D25" s="34">
        <v>51.49045871549999</v>
      </c>
      <c r="E25" s="34">
        <v>96.8</v>
      </c>
      <c r="F25" s="34">
        <v>4.84</v>
      </c>
      <c r="G25" s="34">
        <v>9.3330000000000002</v>
      </c>
      <c r="H25" s="34">
        <v>0</v>
      </c>
      <c r="I25" s="34">
        <v>65.663458715499985</v>
      </c>
      <c r="J25" s="35">
        <v>23</v>
      </c>
      <c r="K25" s="35">
        <v>23</v>
      </c>
    </row>
    <row r="26" spans="1:12" ht="18" customHeight="1" x14ac:dyDescent="0.2"/>
    <row r="27" spans="1:12" ht="18" customHeight="1" x14ac:dyDescent="0.2"/>
    <row r="28" spans="1:12" s="1" customFormat="1" ht="18" customHeight="1" x14ac:dyDescent="0.2">
      <c r="A28" s="13"/>
      <c r="B28" s="14"/>
      <c r="C28" s="5"/>
      <c r="D28" s="15"/>
      <c r="E28" s="15"/>
      <c r="F28" s="15"/>
      <c r="G28" s="5"/>
      <c r="H28" s="5"/>
      <c r="I28" s="5"/>
      <c r="J28" s="3"/>
      <c r="K28" s="3"/>
      <c r="L28" s="16"/>
    </row>
    <row r="29" spans="1:12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12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12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12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</sheetData>
  <sortState ref="A3:L25">
    <sortCondition descending="1" ref="I3:I25"/>
  </sortState>
  <mergeCells count="1">
    <mergeCell ref="A1:K1"/>
  </mergeCells>
  <phoneticPr fontId="1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0"/>
  <sheetViews>
    <sheetView zoomScaleNormal="100" workbookViewId="0">
      <selection activeCell="S8" sqref="S8"/>
    </sheetView>
  </sheetViews>
  <sheetFormatPr defaultColWidth="9" defaultRowHeight="14.25" x14ac:dyDescent="0.2"/>
  <cols>
    <col min="1" max="1" width="8.625" customWidth="1"/>
    <col min="2" max="2" width="13.875" customWidth="1"/>
    <col min="3" max="8" width="10.625" customWidth="1"/>
    <col min="9" max="11" width="15.625" customWidth="1"/>
  </cols>
  <sheetData>
    <row r="1" spans="1:11" s="1" customFormat="1" ht="24" customHeight="1" x14ac:dyDescent="0.2">
      <c r="A1" s="18" t="s">
        <v>36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36" customHeight="1" x14ac:dyDescent="0.2">
      <c r="A2" s="20" t="s">
        <v>1</v>
      </c>
      <c r="B2" s="20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  <c r="I2" s="21" t="s">
        <v>9</v>
      </c>
      <c r="J2" s="2" t="s">
        <v>10</v>
      </c>
      <c r="K2" s="2" t="s">
        <v>11</v>
      </c>
    </row>
    <row r="3" spans="1:11" ht="18" customHeight="1" x14ac:dyDescent="0.2">
      <c r="A3" s="23">
        <v>1</v>
      </c>
      <c r="B3" s="24" t="s">
        <v>40</v>
      </c>
      <c r="C3" s="34">
        <v>89.886666667</v>
      </c>
      <c r="D3" s="34">
        <f>0.7*C3</f>
        <v>62.920666666899997</v>
      </c>
      <c r="E3" s="34">
        <v>97.3</v>
      </c>
      <c r="F3" s="34">
        <f>0.05*E3</f>
        <v>4.8650000000000002</v>
      </c>
      <c r="G3" s="34">
        <v>10.3</v>
      </c>
      <c r="H3" s="34">
        <v>3</v>
      </c>
      <c r="I3" s="34">
        <f>D3+F3+G3+H3</f>
        <v>81.085666666899996</v>
      </c>
      <c r="J3" s="37">
        <v>1</v>
      </c>
      <c r="K3" s="37">
        <v>1</v>
      </c>
    </row>
    <row r="4" spans="1:11" ht="18" customHeight="1" x14ac:dyDescent="0.2">
      <c r="A4" s="36">
        <v>2</v>
      </c>
      <c r="B4" s="36" t="s">
        <v>41</v>
      </c>
      <c r="C4" s="34">
        <v>87.633488372000002</v>
      </c>
      <c r="D4" s="34">
        <v>61.343441860399999</v>
      </c>
      <c r="E4" s="34">
        <v>99.2</v>
      </c>
      <c r="F4" s="34">
        <v>4.96</v>
      </c>
      <c r="G4" s="34">
        <v>11</v>
      </c>
      <c r="H4" s="34">
        <v>0.75</v>
      </c>
      <c r="I4" s="34">
        <v>78.0534418604</v>
      </c>
      <c r="J4" s="37">
        <v>4</v>
      </c>
      <c r="K4" s="37">
        <v>2</v>
      </c>
    </row>
    <row r="5" spans="1:11" ht="18" customHeight="1" x14ac:dyDescent="0.2">
      <c r="A5" s="23">
        <v>3</v>
      </c>
      <c r="B5" s="24" t="s">
        <v>141</v>
      </c>
      <c r="C5" s="34">
        <v>89.2</v>
      </c>
      <c r="D5" s="34">
        <f>0.7*C5</f>
        <v>62.44</v>
      </c>
      <c r="E5" s="34">
        <v>94.7</v>
      </c>
      <c r="F5" s="34">
        <f>0.05*E5</f>
        <v>4.7350000000000003</v>
      </c>
      <c r="G5" s="34">
        <v>9.8000000000000007</v>
      </c>
      <c r="H5" s="34">
        <v>0</v>
      </c>
      <c r="I5" s="34">
        <f>D5+F5+G5+H5</f>
        <v>76.974999999999994</v>
      </c>
      <c r="J5" s="37">
        <v>2</v>
      </c>
      <c r="K5" s="37">
        <v>3</v>
      </c>
    </row>
    <row r="6" spans="1:11" ht="18" customHeight="1" x14ac:dyDescent="0.2">
      <c r="A6" s="36">
        <v>4</v>
      </c>
      <c r="B6" s="36" t="s">
        <v>44</v>
      </c>
      <c r="C6" s="34">
        <v>87.987499999999997</v>
      </c>
      <c r="D6" s="34">
        <v>61.591250000000002</v>
      </c>
      <c r="E6" s="34">
        <v>96.9</v>
      </c>
      <c r="F6" s="34">
        <v>4.8449999999999998</v>
      </c>
      <c r="G6" s="34">
        <v>10</v>
      </c>
      <c r="H6" s="34">
        <v>0</v>
      </c>
      <c r="I6" s="34">
        <v>76.436250000000001</v>
      </c>
      <c r="J6" s="37">
        <v>3</v>
      </c>
      <c r="K6" s="37">
        <v>4</v>
      </c>
    </row>
    <row r="7" spans="1:11" ht="18" customHeight="1" x14ac:dyDescent="0.2">
      <c r="A7" s="23">
        <v>5</v>
      </c>
      <c r="B7" s="36" t="s">
        <v>39</v>
      </c>
      <c r="C7" s="34">
        <v>86.414285714000002</v>
      </c>
      <c r="D7" s="34">
        <v>60.489999999799998</v>
      </c>
      <c r="E7" s="34">
        <v>98.3</v>
      </c>
      <c r="F7" s="34">
        <v>4.915</v>
      </c>
      <c r="G7" s="34">
        <v>11</v>
      </c>
      <c r="H7" s="34">
        <v>0</v>
      </c>
      <c r="I7" s="34">
        <v>76.404999999799998</v>
      </c>
      <c r="J7" s="37">
        <v>5</v>
      </c>
      <c r="K7" s="37">
        <v>5</v>
      </c>
    </row>
    <row r="8" spans="1:11" ht="18" customHeight="1" x14ac:dyDescent="0.2">
      <c r="A8" s="36">
        <v>6</v>
      </c>
      <c r="B8" s="36" t="s">
        <v>37</v>
      </c>
      <c r="C8" s="34">
        <v>85.511111111000005</v>
      </c>
      <c r="D8" s="34">
        <v>59.857777777700001</v>
      </c>
      <c r="E8" s="34">
        <v>98.5</v>
      </c>
      <c r="F8" s="34">
        <v>4.9249999999999998</v>
      </c>
      <c r="G8" s="34">
        <v>11</v>
      </c>
      <c r="H8" s="34">
        <v>0</v>
      </c>
      <c r="I8" s="34">
        <v>75.782777777700005</v>
      </c>
      <c r="J8" s="37">
        <v>8</v>
      </c>
      <c r="K8" s="37">
        <v>6</v>
      </c>
    </row>
    <row r="9" spans="1:11" ht="18" customHeight="1" x14ac:dyDescent="0.2">
      <c r="A9" s="23">
        <v>7</v>
      </c>
      <c r="B9" s="24" t="s">
        <v>38</v>
      </c>
      <c r="C9" s="34">
        <v>85.591111111000004</v>
      </c>
      <c r="D9" s="34">
        <f>0.7*C9</f>
        <v>59.913777777699998</v>
      </c>
      <c r="E9" s="34">
        <v>96.4</v>
      </c>
      <c r="F9" s="34">
        <f>0.05*E9</f>
        <v>4.82</v>
      </c>
      <c r="G9" s="34">
        <v>10.8</v>
      </c>
      <c r="H9" s="34">
        <v>0</v>
      </c>
      <c r="I9" s="34">
        <f>D9+F9+G9+H9</f>
        <v>75.533777777699996</v>
      </c>
      <c r="J9" s="37">
        <v>7</v>
      </c>
      <c r="K9" s="37">
        <v>7</v>
      </c>
    </row>
    <row r="10" spans="1:11" ht="18" customHeight="1" x14ac:dyDescent="0.2">
      <c r="A10" s="36">
        <v>8</v>
      </c>
      <c r="B10" s="36" t="s">
        <v>49</v>
      </c>
      <c r="C10" s="34">
        <v>85.987234043000001</v>
      </c>
      <c r="D10" s="34">
        <v>60.191063830099999</v>
      </c>
      <c r="E10" s="34">
        <v>99</v>
      </c>
      <c r="F10" s="34">
        <v>4.95</v>
      </c>
      <c r="G10" s="34">
        <v>10</v>
      </c>
      <c r="H10" s="34">
        <v>0</v>
      </c>
      <c r="I10" s="34">
        <v>75.141063830099995</v>
      </c>
      <c r="J10" s="37">
        <v>6</v>
      </c>
      <c r="K10" s="37">
        <v>8</v>
      </c>
    </row>
    <row r="11" spans="1:11" ht="18" customHeight="1" x14ac:dyDescent="0.2">
      <c r="A11" s="23">
        <v>9</v>
      </c>
      <c r="B11" s="24" t="s">
        <v>43</v>
      </c>
      <c r="C11" s="34">
        <v>84.719183673000003</v>
      </c>
      <c r="D11" s="34">
        <f>0.7*C11</f>
        <v>59.3034285711</v>
      </c>
      <c r="E11" s="34">
        <v>97.1</v>
      </c>
      <c r="F11" s="34">
        <f>0.05*E11</f>
        <v>4.8550000000000004</v>
      </c>
      <c r="G11" s="34">
        <v>10.8</v>
      </c>
      <c r="H11" s="34">
        <v>0</v>
      </c>
      <c r="I11" s="34">
        <f>D11+F11+G11+H11</f>
        <v>74.958428571100001</v>
      </c>
      <c r="J11" s="37">
        <v>9</v>
      </c>
      <c r="K11" s="37">
        <v>9</v>
      </c>
    </row>
    <row r="12" spans="1:11" ht="18" customHeight="1" x14ac:dyDescent="0.2">
      <c r="A12" s="36">
        <v>10</v>
      </c>
      <c r="B12" s="36" t="s">
        <v>42</v>
      </c>
      <c r="C12" s="34">
        <v>82.594893616999997</v>
      </c>
      <c r="D12" s="34">
        <v>57.816425531900002</v>
      </c>
      <c r="E12" s="34">
        <v>97.8</v>
      </c>
      <c r="F12" s="34">
        <v>4.8899999999999997</v>
      </c>
      <c r="G12" s="34">
        <v>11</v>
      </c>
      <c r="H12" s="34">
        <v>0</v>
      </c>
      <c r="I12" s="34">
        <v>73.706425531899995</v>
      </c>
      <c r="J12" s="37">
        <v>11</v>
      </c>
      <c r="K12" s="37">
        <v>10</v>
      </c>
    </row>
    <row r="13" spans="1:11" ht="18" customHeight="1" x14ac:dyDescent="0.2">
      <c r="A13" s="23">
        <v>11</v>
      </c>
      <c r="B13" s="24" t="s">
        <v>45</v>
      </c>
      <c r="C13" s="34">
        <v>83.848695652000004</v>
      </c>
      <c r="D13" s="34">
        <f>0.7*C13</f>
        <v>58.6940869564</v>
      </c>
      <c r="E13" s="34">
        <v>94.4</v>
      </c>
      <c r="F13" s="34">
        <f>0.05*E13</f>
        <v>4.7200000000000006</v>
      </c>
      <c r="G13" s="34">
        <v>9.8000000000000007</v>
      </c>
      <c r="H13" s="34">
        <v>0</v>
      </c>
      <c r="I13" s="34">
        <f>D13+F13+G13+H13</f>
        <v>73.214086956399996</v>
      </c>
      <c r="J13" s="37">
        <v>10</v>
      </c>
      <c r="K13" s="37">
        <v>11</v>
      </c>
    </row>
    <row r="14" spans="1:11" ht="18" customHeight="1" x14ac:dyDescent="0.2">
      <c r="A14" s="36">
        <v>12</v>
      </c>
      <c r="B14" s="24" t="s">
        <v>46</v>
      </c>
      <c r="C14" s="34">
        <v>82.543999999999997</v>
      </c>
      <c r="D14" s="34">
        <f>0.7*C14</f>
        <v>57.780799999999992</v>
      </c>
      <c r="E14" s="34">
        <f>AVERAGE(E9:E12,E13,E16,E17,E18,E19)</f>
        <v>96.955555555555563</v>
      </c>
      <c r="F14" s="34">
        <f>0.05*E14</f>
        <v>4.8477777777777789</v>
      </c>
      <c r="G14" s="34">
        <v>9.8000000000000007</v>
      </c>
      <c r="H14" s="34">
        <v>0</v>
      </c>
      <c r="I14" s="34">
        <f>D14+F14+G14+H14</f>
        <v>72.428577777777775</v>
      </c>
      <c r="J14" s="37">
        <v>12</v>
      </c>
      <c r="K14" s="37">
        <v>12</v>
      </c>
    </row>
    <row r="15" spans="1:11" ht="18" customHeight="1" x14ac:dyDescent="0.2">
      <c r="A15" s="23">
        <v>13</v>
      </c>
      <c r="B15" s="24" t="s">
        <v>48</v>
      </c>
      <c r="C15" s="34">
        <v>79.858974359000001</v>
      </c>
      <c r="D15" s="34">
        <f>0.7*C15</f>
        <v>55.901282051300001</v>
      </c>
      <c r="E15" s="34">
        <v>97.2</v>
      </c>
      <c r="F15" s="34">
        <f>0.05*E15</f>
        <v>4.8600000000000003</v>
      </c>
      <c r="G15" s="34">
        <v>9.8000000000000007</v>
      </c>
      <c r="H15" s="34">
        <v>0</v>
      </c>
      <c r="I15" s="34">
        <f>D15+F15+G15+H15</f>
        <v>70.561282051299997</v>
      </c>
      <c r="J15" s="37">
        <v>13</v>
      </c>
      <c r="K15" s="37">
        <v>13</v>
      </c>
    </row>
    <row r="16" spans="1:11" ht="18" customHeight="1" x14ac:dyDescent="0.2">
      <c r="A16" s="36">
        <v>14</v>
      </c>
      <c r="B16" s="24" t="s">
        <v>47</v>
      </c>
      <c r="C16" s="34">
        <v>78.906122448999994</v>
      </c>
      <c r="D16" s="34">
        <f>0.7*C16</f>
        <v>55.234285714299993</v>
      </c>
      <c r="E16" s="34">
        <v>98.1</v>
      </c>
      <c r="F16" s="34">
        <f>0.05*E16</f>
        <v>4.9050000000000002</v>
      </c>
      <c r="G16" s="34">
        <v>10.3</v>
      </c>
      <c r="H16" s="34">
        <v>0</v>
      </c>
      <c r="I16" s="34">
        <f>D16+F16+G16+H16</f>
        <v>70.439285714299999</v>
      </c>
      <c r="J16" s="37">
        <v>14</v>
      </c>
      <c r="K16" s="37">
        <v>14</v>
      </c>
    </row>
    <row r="17" spans="1:14" ht="18" customHeight="1" x14ac:dyDescent="0.2">
      <c r="A17" s="23">
        <v>15</v>
      </c>
      <c r="B17" s="24" t="s">
        <v>50</v>
      </c>
      <c r="C17" s="34">
        <v>74.946666667000002</v>
      </c>
      <c r="D17" s="34">
        <f>0.7*C17</f>
        <v>52.462666666899999</v>
      </c>
      <c r="E17" s="34">
        <v>93.8</v>
      </c>
      <c r="F17" s="34">
        <f>0.05*E17</f>
        <v>4.6900000000000004</v>
      </c>
      <c r="G17" s="34">
        <v>9.8000000000000007</v>
      </c>
      <c r="H17" s="34">
        <v>0</v>
      </c>
      <c r="I17" s="34">
        <f>D17+F17+G17+H17</f>
        <v>66.952666666900001</v>
      </c>
      <c r="J17" s="37">
        <v>15</v>
      </c>
      <c r="K17" s="37">
        <v>15</v>
      </c>
    </row>
    <row r="18" spans="1:14" ht="18" customHeight="1" x14ac:dyDescent="0.2">
      <c r="A18" s="36">
        <v>16</v>
      </c>
      <c r="B18" s="24" t="s">
        <v>52</v>
      </c>
      <c r="C18" s="34">
        <v>70.839655171999993</v>
      </c>
      <c r="D18" s="34">
        <f>0.7*C18</f>
        <v>49.587758620399995</v>
      </c>
      <c r="E18" s="34">
        <v>97.5</v>
      </c>
      <c r="F18" s="34">
        <f>0.05*E18</f>
        <v>4.875</v>
      </c>
      <c r="G18" s="34">
        <v>9.8000000000000007</v>
      </c>
      <c r="H18" s="34">
        <v>0</v>
      </c>
      <c r="I18" s="34">
        <f>D18+F18+G18+H18</f>
        <v>64.262758620399993</v>
      </c>
      <c r="J18" s="37">
        <v>16</v>
      </c>
      <c r="K18" s="37">
        <v>16</v>
      </c>
    </row>
    <row r="19" spans="1:14" ht="18" customHeight="1" x14ac:dyDescent="0.2">
      <c r="A19" s="23">
        <v>17</v>
      </c>
      <c r="B19" s="36" t="s">
        <v>53</v>
      </c>
      <c r="C19" s="34">
        <v>69.038709677</v>
      </c>
      <c r="D19" s="34">
        <v>48.327096773900003</v>
      </c>
      <c r="E19" s="34">
        <v>98.5</v>
      </c>
      <c r="F19" s="34">
        <v>4.9249999999999998</v>
      </c>
      <c r="G19" s="34">
        <v>10</v>
      </c>
      <c r="H19" s="34">
        <v>0</v>
      </c>
      <c r="I19" s="34">
        <v>63.2520967739</v>
      </c>
      <c r="J19" s="37">
        <v>17</v>
      </c>
      <c r="K19" s="37">
        <v>17</v>
      </c>
    </row>
    <row r="20" spans="1:14" ht="18" customHeight="1" x14ac:dyDescent="0.2">
      <c r="A20" s="36">
        <v>18</v>
      </c>
      <c r="B20" s="24" t="s">
        <v>51</v>
      </c>
      <c r="C20" s="34">
        <v>60.539298246000001</v>
      </c>
      <c r="D20" s="34">
        <f>0.7*C20</f>
        <v>42.377508772199995</v>
      </c>
      <c r="E20" s="34">
        <v>97.3</v>
      </c>
      <c r="F20" s="34">
        <f>0.05*E20</f>
        <v>4.8650000000000002</v>
      </c>
      <c r="G20" s="34">
        <v>9.8000000000000007</v>
      </c>
      <c r="H20" s="34">
        <v>0</v>
      </c>
      <c r="I20" s="34">
        <f>D20+F20+G20+H20</f>
        <v>57.042508772199994</v>
      </c>
      <c r="J20" s="37">
        <v>18</v>
      </c>
      <c r="K20" s="37">
        <v>18</v>
      </c>
    </row>
    <row r="21" spans="1:14" ht="18" customHeight="1" x14ac:dyDescent="0.2"/>
    <row r="22" spans="1:14" ht="18" customHeight="1" x14ac:dyDescent="0.2"/>
    <row r="23" spans="1:14" s="1" customFormat="1" ht="18" customHeight="1" x14ac:dyDescent="0.2">
      <c r="A23" s="3"/>
      <c r="B23" s="4"/>
      <c r="C23" s="5"/>
      <c r="D23" s="5"/>
      <c r="E23" s="5"/>
      <c r="F23" s="5"/>
      <c r="G23" s="6"/>
      <c r="H23" s="5"/>
      <c r="I23" s="5"/>
      <c r="J23" s="7"/>
      <c r="K23" s="7"/>
      <c r="L23" s="8"/>
      <c r="M23" s="8"/>
      <c r="N23" s="8"/>
    </row>
    <row r="24" spans="1:14" s="1" customFormat="1" ht="18" customHeight="1" x14ac:dyDescent="0.2">
      <c r="A24" s="3"/>
      <c r="B24" s="4"/>
      <c r="C24" s="5"/>
      <c r="D24" s="5"/>
      <c r="E24" s="5"/>
      <c r="F24" s="5"/>
      <c r="G24" s="5"/>
      <c r="H24" s="5"/>
      <c r="I24" s="5"/>
      <c r="J24" s="3"/>
      <c r="K24" s="3"/>
      <c r="L24" s="8"/>
      <c r="M24" s="8"/>
      <c r="N24" s="8"/>
    </row>
    <row r="25" spans="1:14" s="1" customFormat="1" ht="18" customHeight="1" x14ac:dyDescent="0.2">
      <c r="A25" s="3"/>
      <c r="B25" s="4"/>
      <c r="C25" s="5"/>
      <c r="D25" s="5"/>
      <c r="E25" s="5"/>
      <c r="F25" s="5"/>
      <c r="G25" s="9"/>
      <c r="H25" s="5"/>
      <c r="I25" s="5"/>
      <c r="J25" s="3"/>
      <c r="K25" s="3"/>
      <c r="L25" s="8"/>
      <c r="M25" s="8"/>
      <c r="N25" s="8"/>
    </row>
    <row r="26" spans="1:14" s="1" customFormat="1" ht="18" customHeight="1" x14ac:dyDescent="0.2">
      <c r="A26" s="3"/>
      <c r="B26" s="4"/>
      <c r="C26" s="5"/>
      <c r="D26" s="5"/>
      <c r="E26" s="5"/>
      <c r="F26" s="5"/>
      <c r="G26" s="5"/>
      <c r="H26" s="5"/>
      <c r="I26" s="5"/>
      <c r="J26" s="3"/>
      <c r="K26" s="3"/>
      <c r="L26" s="8"/>
      <c r="M26" s="8"/>
      <c r="N26" s="8"/>
    </row>
    <row r="27" spans="1:14" s="1" customFormat="1" ht="18" customHeight="1" x14ac:dyDescent="0.2">
      <c r="A27" s="3"/>
      <c r="B27" s="4"/>
      <c r="C27" s="5"/>
      <c r="D27" s="5"/>
      <c r="E27" s="5"/>
      <c r="F27" s="5"/>
      <c r="G27" s="6"/>
      <c r="H27" s="5"/>
      <c r="I27" s="5"/>
      <c r="J27" s="3"/>
      <c r="K27" s="3"/>
      <c r="L27" s="8"/>
      <c r="M27" s="8"/>
      <c r="N27" s="8"/>
    </row>
    <row r="28" spans="1:14" s="1" customFormat="1" ht="18" customHeight="1" x14ac:dyDescent="0.2">
      <c r="A28" s="3"/>
      <c r="B28" s="4"/>
      <c r="C28" s="5"/>
      <c r="D28" s="5"/>
      <c r="E28" s="5"/>
      <c r="F28" s="5"/>
      <c r="G28" s="5"/>
      <c r="H28" s="5"/>
      <c r="I28" s="5"/>
      <c r="J28" s="3"/>
      <c r="K28" s="3"/>
      <c r="L28" s="8"/>
      <c r="M28" s="8"/>
      <c r="N28" s="8"/>
    </row>
    <row r="29" spans="1:14" s="1" customFormat="1" ht="18" customHeight="1" x14ac:dyDescent="0.2">
      <c r="A29" s="3"/>
      <c r="B29" s="4"/>
      <c r="C29" s="5"/>
      <c r="D29" s="5"/>
      <c r="E29" s="5"/>
      <c r="F29" s="5"/>
      <c r="G29" s="6"/>
      <c r="H29" s="5"/>
      <c r="I29" s="5"/>
      <c r="J29" s="3"/>
      <c r="K29" s="3"/>
      <c r="L29" s="8"/>
      <c r="M29" s="8"/>
      <c r="N29" s="8"/>
    </row>
    <row r="30" spans="1:14" s="1" customFormat="1" ht="18" customHeight="1" x14ac:dyDescent="0.2">
      <c r="A30" s="3"/>
      <c r="B30" s="4"/>
      <c r="C30" s="5"/>
      <c r="D30" s="5"/>
      <c r="E30" s="5"/>
      <c r="F30" s="5"/>
      <c r="G30" s="5"/>
      <c r="H30" s="5"/>
      <c r="I30" s="5"/>
      <c r="J30" s="3"/>
      <c r="K30" s="3"/>
      <c r="L30" s="8"/>
      <c r="M30" s="8"/>
      <c r="N30" s="8"/>
    </row>
    <row r="31" spans="1:14" s="1" customFormat="1" ht="18" customHeight="1" x14ac:dyDescent="0.2">
      <c r="A31" s="3"/>
      <c r="B31" s="4"/>
      <c r="C31" s="5"/>
      <c r="D31" s="5"/>
      <c r="E31" s="5"/>
      <c r="F31" s="5"/>
      <c r="G31" s="5"/>
      <c r="H31" s="5"/>
      <c r="I31" s="5"/>
      <c r="J31" s="3"/>
      <c r="K31" s="3"/>
      <c r="L31" s="8"/>
      <c r="M31" s="8"/>
      <c r="N31" s="8"/>
    </row>
    <row r="32" spans="1:14" s="1" customFormat="1" ht="18" customHeight="1" x14ac:dyDescent="0.2">
      <c r="A32" s="3"/>
      <c r="B32" s="4"/>
      <c r="C32" s="5"/>
      <c r="D32" s="5"/>
      <c r="E32" s="5"/>
      <c r="F32" s="5"/>
      <c r="G32" s="6"/>
      <c r="H32" s="5"/>
      <c r="I32" s="5"/>
      <c r="J32" s="3"/>
      <c r="K32" s="3"/>
      <c r="L32" s="8"/>
      <c r="M32" s="8"/>
      <c r="N32" s="8"/>
    </row>
    <row r="33" spans="1:14" s="1" customFormat="1" ht="18" customHeight="1" x14ac:dyDescent="0.2">
      <c r="A33" s="3"/>
      <c r="B33" s="4"/>
      <c r="C33" s="5"/>
      <c r="D33" s="5"/>
      <c r="E33" s="5"/>
      <c r="F33" s="5"/>
      <c r="G33" s="5"/>
      <c r="H33" s="5"/>
      <c r="I33" s="5"/>
      <c r="J33" s="3"/>
      <c r="K33" s="3"/>
      <c r="L33" s="8"/>
      <c r="M33" s="8"/>
      <c r="N33" s="8"/>
    </row>
    <row r="34" spans="1:14" s="1" customFormat="1" ht="18" customHeight="1" x14ac:dyDescent="0.2">
      <c r="A34" s="3"/>
      <c r="B34" s="4"/>
      <c r="C34" s="5"/>
      <c r="D34" s="5"/>
      <c r="E34" s="5"/>
      <c r="F34" s="5"/>
      <c r="G34" s="5"/>
      <c r="H34" s="5"/>
      <c r="I34" s="5"/>
      <c r="J34" s="3"/>
      <c r="K34" s="3"/>
      <c r="L34" s="8"/>
      <c r="M34" s="8"/>
      <c r="N34" s="8"/>
    </row>
    <row r="35" spans="1:14" s="1" customFormat="1" ht="18" customHeight="1" x14ac:dyDescent="0.2">
      <c r="A35" s="3"/>
      <c r="B35" s="4"/>
      <c r="C35" s="5"/>
      <c r="D35" s="5"/>
      <c r="E35" s="5"/>
      <c r="F35" s="5"/>
      <c r="G35" s="5"/>
      <c r="H35" s="5"/>
      <c r="I35" s="5"/>
      <c r="J35" s="3"/>
      <c r="K35" s="3"/>
      <c r="L35" s="8"/>
      <c r="M35" s="8"/>
      <c r="N35" s="8"/>
    </row>
    <row r="36" spans="1:14" s="1" customFormat="1" ht="18" customHeight="1" x14ac:dyDescent="0.2">
      <c r="A36" s="3"/>
      <c r="B36" s="4"/>
      <c r="C36" s="5"/>
      <c r="D36" s="5"/>
      <c r="E36" s="5"/>
      <c r="F36" s="5"/>
      <c r="G36" s="5"/>
      <c r="H36" s="5"/>
      <c r="I36" s="5"/>
      <c r="J36" s="3"/>
      <c r="K36" s="3"/>
      <c r="L36" s="8"/>
      <c r="M36" s="8"/>
      <c r="N36" s="8"/>
    </row>
    <row r="37" spans="1:14" s="1" customFormat="1" ht="18" customHeight="1" x14ac:dyDescent="0.2">
      <c r="A37" s="3"/>
      <c r="B37" s="4"/>
      <c r="C37" s="5"/>
      <c r="D37" s="5"/>
      <c r="E37" s="5"/>
      <c r="F37" s="5"/>
      <c r="G37" s="6"/>
      <c r="H37" s="5"/>
      <c r="I37" s="5"/>
      <c r="J37" s="3"/>
      <c r="K37" s="3"/>
      <c r="L37" s="8"/>
      <c r="M37" s="8"/>
      <c r="N37" s="8"/>
    </row>
    <row r="38" spans="1:14" s="1" customFormat="1" ht="18" customHeight="1" x14ac:dyDescent="0.2">
      <c r="A38" s="3"/>
      <c r="B38" s="4"/>
      <c r="C38" s="5"/>
      <c r="D38" s="5"/>
      <c r="E38" s="5"/>
      <c r="F38" s="5"/>
      <c r="G38" s="5"/>
      <c r="H38" s="5"/>
      <c r="I38" s="5"/>
      <c r="J38" s="3"/>
      <c r="K38" s="3"/>
      <c r="L38" s="8"/>
      <c r="M38" s="8"/>
      <c r="N38" s="8"/>
    </row>
    <row r="39" spans="1:14" s="1" customFormat="1" ht="18" customHeight="1" x14ac:dyDescent="0.2">
      <c r="A39" s="3"/>
      <c r="B39" s="4"/>
      <c r="C39" s="5"/>
      <c r="D39" s="5"/>
      <c r="E39" s="5"/>
      <c r="F39" s="5"/>
      <c r="G39" s="6"/>
      <c r="H39" s="5"/>
      <c r="I39" s="5"/>
      <c r="J39" s="3"/>
      <c r="K39" s="3"/>
      <c r="L39" s="8"/>
      <c r="M39" s="8"/>
      <c r="N39" s="8"/>
    </row>
    <row r="40" spans="1:14" s="1" customFormat="1" ht="18" customHeight="1" x14ac:dyDescent="0.2">
      <c r="A40" s="3"/>
      <c r="B40" s="4"/>
      <c r="C40" s="5"/>
      <c r="D40" s="5"/>
      <c r="E40" s="5"/>
      <c r="F40" s="5"/>
      <c r="G40" s="5"/>
      <c r="H40" s="5"/>
      <c r="I40" s="5"/>
      <c r="J40" s="3"/>
      <c r="K40" s="3"/>
      <c r="L40" s="8"/>
      <c r="M40" s="8"/>
      <c r="N40" s="8"/>
    </row>
    <row r="41" spans="1:14" s="1" customFormat="1" ht="18" customHeight="1" x14ac:dyDescent="0.2">
      <c r="A41" s="3"/>
      <c r="B41" s="4"/>
      <c r="C41" s="5"/>
      <c r="D41" s="5"/>
      <c r="E41" s="5"/>
      <c r="F41" s="5"/>
      <c r="G41" s="5"/>
      <c r="H41" s="5"/>
      <c r="I41" s="5"/>
      <c r="J41" s="3"/>
      <c r="K41" s="3"/>
      <c r="L41" s="8"/>
      <c r="M41" s="8"/>
      <c r="N41" s="8"/>
    </row>
    <row r="42" spans="1:14" s="1" customFormat="1" ht="18" customHeight="1" x14ac:dyDescent="0.2">
      <c r="A42" s="3"/>
      <c r="B42" s="4"/>
      <c r="C42" s="5"/>
      <c r="D42" s="5"/>
      <c r="E42" s="5"/>
      <c r="F42" s="5"/>
      <c r="G42" s="5"/>
      <c r="H42" s="5"/>
      <c r="I42" s="5"/>
      <c r="J42" s="3"/>
      <c r="K42" s="3"/>
      <c r="L42" s="8"/>
      <c r="M42" s="8"/>
      <c r="N42" s="8"/>
    </row>
    <row r="43" spans="1:14" s="1" customFormat="1" ht="18" customHeight="1" x14ac:dyDescent="0.2">
      <c r="A43" s="3"/>
      <c r="B43" s="4"/>
      <c r="C43" s="5"/>
      <c r="D43" s="5"/>
      <c r="E43" s="5"/>
      <c r="F43" s="5"/>
      <c r="G43" s="6"/>
      <c r="H43" s="5"/>
      <c r="I43" s="5"/>
      <c r="J43" s="3"/>
      <c r="K43" s="3"/>
      <c r="L43" s="8"/>
      <c r="M43" s="8"/>
      <c r="N43" s="8"/>
    </row>
    <row r="44" spans="1:14" s="1" customFormat="1" ht="18" customHeight="1" x14ac:dyDescent="0.2">
      <c r="A44" s="3"/>
      <c r="B44" s="4"/>
      <c r="C44" s="5"/>
      <c r="D44" s="5"/>
      <c r="E44" s="5"/>
      <c r="F44" s="5"/>
      <c r="G44" s="6"/>
      <c r="H44" s="5"/>
      <c r="I44" s="5"/>
      <c r="J44" s="3"/>
      <c r="K44" s="3"/>
      <c r="L44" s="8"/>
      <c r="M44" s="8"/>
      <c r="N44" s="8"/>
    </row>
    <row r="45" spans="1:14" s="1" customFormat="1" ht="18" customHeight="1" x14ac:dyDescent="0.2">
      <c r="A45" s="3"/>
      <c r="B45" s="4"/>
      <c r="C45" s="5"/>
      <c r="D45" s="5"/>
      <c r="E45" s="5"/>
      <c r="F45" s="5"/>
      <c r="G45" s="5"/>
      <c r="H45" s="5"/>
      <c r="I45" s="5"/>
      <c r="J45" s="3"/>
      <c r="K45" s="3"/>
      <c r="L45" s="8"/>
      <c r="M45" s="8"/>
      <c r="N45" s="8"/>
    </row>
    <row r="46" spans="1:14" s="1" customFormat="1" ht="18" customHeight="1" x14ac:dyDescent="0.2">
      <c r="A46" s="3"/>
      <c r="B46" s="4"/>
      <c r="C46" s="5"/>
      <c r="D46" s="5"/>
      <c r="E46" s="5"/>
      <c r="F46" s="5"/>
      <c r="G46" s="6"/>
      <c r="H46" s="5"/>
      <c r="I46" s="5"/>
      <c r="J46" s="3"/>
      <c r="K46" s="3"/>
      <c r="L46" s="8"/>
      <c r="M46" s="8"/>
      <c r="N46" s="8"/>
    </row>
    <row r="47" spans="1:14" s="1" customFormat="1" ht="18" customHeight="1" x14ac:dyDescent="0.2">
      <c r="A47" s="3"/>
      <c r="B47" s="4"/>
      <c r="C47" s="5"/>
      <c r="D47" s="5"/>
      <c r="E47" s="5"/>
      <c r="F47" s="5"/>
      <c r="G47" s="5"/>
      <c r="H47" s="5"/>
      <c r="I47" s="5"/>
      <c r="J47" s="3"/>
      <c r="K47" s="3"/>
      <c r="L47" s="8"/>
      <c r="M47" s="8"/>
      <c r="N47" s="8"/>
    </row>
    <row r="48" spans="1:14" s="1" customFormat="1" ht="18" customHeight="1" x14ac:dyDescent="0.2">
      <c r="A48" s="3"/>
      <c r="B48" s="4"/>
      <c r="C48" s="5"/>
      <c r="D48" s="5"/>
      <c r="E48" s="5"/>
      <c r="F48" s="5"/>
      <c r="G48" s="5"/>
      <c r="H48" s="5"/>
      <c r="I48" s="5"/>
      <c r="J48" s="3"/>
      <c r="K48" s="3"/>
      <c r="L48" s="8"/>
      <c r="M48" s="8"/>
      <c r="N48" s="8"/>
    </row>
    <row r="49" spans="1:14" s="1" customFormat="1" ht="18" customHeight="1" x14ac:dyDescent="0.2">
      <c r="A49" s="3"/>
      <c r="B49" s="4"/>
      <c r="C49" s="5"/>
      <c r="D49" s="5"/>
      <c r="E49" s="5"/>
      <c r="F49" s="5"/>
      <c r="G49" s="5"/>
      <c r="H49" s="5"/>
      <c r="I49" s="5"/>
      <c r="J49" s="3"/>
      <c r="K49" s="3"/>
      <c r="L49" s="8"/>
      <c r="M49" s="8"/>
      <c r="N49" s="8"/>
    </row>
    <row r="50" spans="1:14" s="1" customFormat="1" ht="18" customHeight="1" x14ac:dyDescent="0.2">
      <c r="A50" s="3"/>
      <c r="B50" s="4"/>
      <c r="C50" s="5"/>
      <c r="D50" s="5"/>
      <c r="E50" s="5"/>
      <c r="F50" s="5"/>
      <c r="G50" s="6"/>
      <c r="H50" s="5"/>
      <c r="I50" s="5"/>
      <c r="J50" s="3"/>
      <c r="K50" s="3"/>
      <c r="L50" s="8"/>
      <c r="M50" s="8"/>
      <c r="N50" s="8"/>
    </row>
    <row r="51" spans="1:14" s="1" customFormat="1" ht="18" customHeight="1" x14ac:dyDescent="0.2">
      <c r="A51" s="3"/>
      <c r="B51" s="4"/>
      <c r="C51" s="5"/>
      <c r="D51" s="5"/>
      <c r="E51" s="5"/>
      <c r="F51" s="5"/>
      <c r="G51" s="5"/>
      <c r="H51" s="5"/>
      <c r="I51" s="5"/>
      <c r="J51" s="3"/>
      <c r="K51" s="3"/>
      <c r="L51" s="8"/>
      <c r="M51" s="8"/>
      <c r="N51" s="8"/>
    </row>
    <row r="52" spans="1:14" s="1" customFormat="1" ht="18" customHeight="1" x14ac:dyDescent="0.2">
      <c r="A52" s="3"/>
      <c r="B52" s="4"/>
      <c r="C52" s="5"/>
      <c r="D52" s="5"/>
      <c r="E52" s="5"/>
      <c r="F52" s="5"/>
      <c r="G52" s="6"/>
      <c r="H52" s="5"/>
      <c r="I52" s="5"/>
      <c r="J52" s="3"/>
      <c r="K52" s="3"/>
      <c r="L52" s="8"/>
      <c r="M52" s="8"/>
      <c r="N52" s="8"/>
    </row>
    <row r="53" spans="1:14" s="1" customFormat="1" ht="18" customHeight="1" x14ac:dyDescent="0.2">
      <c r="A53" s="3"/>
      <c r="B53" s="4"/>
      <c r="C53" s="5"/>
      <c r="D53" s="5"/>
      <c r="E53" s="5"/>
      <c r="F53" s="5"/>
      <c r="G53" s="5"/>
      <c r="H53" s="5"/>
      <c r="I53" s="5"/>
      <c r="J53" s="3"/>
      <c r="K53" s="3"/>
      <c r="L53" s="8"/>
      <c r="M53" s="8"/>
      <c r="N53" s="8"/>
    </row>
    <row r="54" spans="1:14" s="1" customFormat="1" ht="18" customHeight="1" x14ac:dyDescent="0.2">
      <c r="A54" s="3"/>
      <c r="B54" s="4"/>
      <c r="C54" s="5"/>
      <c r="D54" s="5"/>
      <c r="E54" s="5"/>
      <c r="F54" s="5"/>
      <c r="G54" s="5"/>
      <c r="H54" s="5"/>
      <c r="I54" s="5"/>
      <c r="J54" s="3"/>
      <c r="K54" s="3"/>
      <c r="L54" s="8"/>
      <c r="M54" s="8"/>
      <c r="N54" s="8"/>
    </row>
    <row r="55" spans="1:14" s="1" customFormat="1" ht="18" customHeight="1" x14ac:dyDescent="0.2">
      <c r="A55" s="3"/>
      <c r="B55" s="4"/>
      <c r="C55" s="5"/>
      <c r="D55" s="5"/>
      <c r="E55" s="5"/>
      <c r="F55" s="5"/>
      <c r="G55" s="6"/>
      <c r="H55" s="5"/>
      <c r="I55" s="5"/>
      <c r="J55" s="3"/>
      <c r="K55" s="3"/>
      <c r="L55" s="8"/>
      <c r="M55" s="8"/>
      <c r="N55" s="8"/>
    </row>
    <row r="56" spans="1:14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1"/>
      <c r="M56" s="11"/>
      <c r="N56" s="11"/>
    </row>
    <row r="57" spans="1:14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spans="1:14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14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4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4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4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4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4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1:1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1:1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</row>
  </sheetData>
  <sortState ref="A3:N20">
    <sortCondition descending="1" ref="I3:I20"/>
  </sortState>
  <mergeCells count="1">
    <mergeCell ref="A1:K1"/>
  </mergeCells>
  <phoneticPr fontId="10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F23船</vt:lpstr>
      <vt:lpstr>F23力学</vt:lpstr>
      <vt:lpstr>F23土木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杨宇轩</dc:creator>
  <cp:lastModifiedBy>蒋雨航</cp:lastModifiedBy>
  <dcterms:created xsi:type="dcterms:W3CDTF">2015-06-05T18:19:00Z</dcterms:created>
  <dcterms:modified xsi:type="dcterms:W3CDTF">2026-09-22T01:24:44Z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7F163A5AEEFD43A29882330422504519_12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